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filterPrivacy="1" autoCompressPictures="0"/>
  <xr:revisionPtr revIDLastSave="0" documentId="13_ncr:1_{65BBFE07-A3E5-4E30-B288-AD978824F20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ject Planner" sheetId="1" r:id="rId1"/>
    <sheet name="Project Planner (2)" sheetId="5" r:id="rId2"/>
    <sheet name="Calendar" sheetId="4" r:id="rId3"/>
    <sheet name="notes" sheetId="2" r:id="rId4"/>
  </sheets>
  <definedNames>
    <definedName name="Actual" localSheetId="1">('Project Planner (2)'!PeriodInActual*('Project Planner (2)'!$F1&gt;0))*'Project Planner (2)'!PeriodInPlan</definedName>
    <definedName name="Actual">(PeriodInActual*('Project Planner'!$F1&gt;0))*PeriodInPlan</definedName>
    <definedName name="ActualBeyond" localSheetId="1">'Project Planner (2)'!PeriodInActual*('Project Planner (2)'!$F1&gt;0)</definedName>
    <definedName name="ActualBeyond">PeriodInActual*('Project Planner'!$F1&gt;0)</definedName>
    <definedName name="PercentComplete" localSheetId="1">'Project Planner (2)'!PercentCompleteBeyond*'Project Planner (2)'!PeriodInPlan</definedName>
    <definedName name="PercentComplete">PercentCompleteBeyond*PeriodInPlan</definedName>
    <definedName name="PercentCompleteBeyond" localSheetId="1">('Project Planner (2)'!A$4=MEDIAN('Project Planner (2)'!A$4,'Project Planner (2)'!$F1,'Project Planner (2)'!$F1+'Project Planner (2)'!$H1)*('Project Planner (2)'!$F1&gt;0))*(('Project Planner (2)'!A$4&lt;(INT('Project Planner (2)'!$F1+'Project Planner (2)'!$H1*'Project Planner (2)'!$I1)))+('Project Planner (2)'!A$4='Project Planner (2)'!$F1))*('Project Planner (2)'!$I1&gt;0)</definedName>
    <definedName name="PercentCompleteBeyond">('Project Planner'!A$4=MEDIAN('Project Planner'!A$4,'Project Planner'!$F1,'Project Planner'!$F1+'Project Planner'!$H1)*('Project Planner'!$F1&gt;0))*(('Project Planner'!A$4&lt;(INT('Project Planner'!$F1+'Project Planner'!$H1*'Project Planner'!$I1)))+('Project Planner'!A$4='Project Planner'!$F1))*('Project Planner'!$I1&gt;0)</definedName>
    <definedName name="period_selected" localSheetId="1">'Project Planner (2)'!$J$2</definedName>
    <definedName name="period_selected">'Project Planner'!$J$2</definedName>
    <definedName name="PeriodInActual" localSheetId="1">'Project Planner (2)'!A$4=MEDIAN('Project Planner (2)'!A$4,'Project Planner (2)'!$F1,'Project Planner (2)'!$F1+'Project Planner (2)'!$H1-1)</definedName>
    <definedName name="PeriodInActual">'Project Planner'!A$4=MEDIAN('Project Planner'!A$4,'Project Planner'!$F1,'Project Planner'!$F1+'Project Planner'!$H1-1)</definedName>
    <definedName name="PeriodInPlan" localSheetId="1">'Project Planner (2)'!A$4=MEDIAN('Project Planner (2)'!A$4,'Project Planner (2)'!$C1,'Project Planner (2)'!$C1+'Project Planner (2)'!$E1-1)</definedName>
    <definedName name="PeriodInPlan">'Project Planner'!A$4=MEDIAN('Project Planner'!A$4,'Project Planner'!$C1,'Project Planner'!$C1+'Project Planner'!$E1-1)</definedName>
    <definedName name="Plan" localSheetId="1">'Project Planner (2)'!PeriodInPlan*('Project Planner (2)'!$C1&gt;0)</definedName>
    <definedName name="Plan">PeriodInPlan*('Project Planner'!$C1&gt;0)</definedName>
    <definedName name="_xlnm.Print_Area" localSheetId="2">Calendar!$C$5:$AG$32</definedName>
    <definedName name="_xlnm.Print_Titles" localSheetId="0">'Project Planner'!$3:$4</definedName>
    <definedName name="_xlnm.Print_Titles" localSheetId="1">'Project Planner (2)'!$3:$4</definedName>
    <definedName name="TitleRegion..BO60" localSheetId="1">'Project Planner (2)'!$B$3:$B$4</definedName>
    <definedName name="TitleRegion..BO60">'Project Planner'!$B$3:$B$4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3" i="5" l="1"/>
  <c r="H52" i="5"/>
  <c r="H51" i="5"/>
  <c r="H50" i="5"/>
  <c r="C50" i="5"/>
  <c r="D50" i="5" s="1"/>
  <c r="H49" i="5"/>
  <c r="C49" i="5"/>
  <c r="H48" i="5"/>
  <c r="D48" i="5"/>
  <c r="H47" i="5"/>
  <c r="C47" i="5"/>
  <c r="H46" i="5"/>
  <c r="H45" i="5"/>
  <c r="H44" i="5"/>
  <c r="C44" i="5"/>
  <c r="H43" i="5"/>
  <c r="E43" i="5"/>
  <c r="G42" i="5"/>
  <c r="F42" i="5"/>
  <c r="H42" i="5" s="1"/>
  <c r="E42" i="5"/>
  <c r="C42" i="5"/>
  <c r="C48" i="5" s="1"/>
  <c r="G41" i="5"/>
  <c r="H41" i="5" s="1"/>
  <c r="F41" i="5"/>
  <c r="E41" i="5"/>
  <c r="C40" i="5"/>
  <c r="H39" i="5"/>
  <c r="H38" i="5"/>
  <c r="H37" i="5"/>
  <c r="C37" i="5"/>
  <c r="D37" i="5" s="1"/>
  <c r="E37" i="5" s="1"/>
  <c r="H36" i="5"/>
  <c r="E36" i="5"/>
  <c r="G35" i="5"/>
  <c r="F35" i="5"/>
  <c r="H35" i="5" s="1"/>
  <c r="E35" i="5"/>
  <c r="C35" i="5"/>
  <c r="G34" i="5"/>
  <c r="F34" i="5"/>
  <c r="H34" i="5" s="1"/>
  <c r="E34" i="5"/>
  <c r="C33" i="5"/>
  <c r="H32" i="5"/>
  <c r="D32" i="5"/>
  <c r="E32" i="5" s="1"/>
  <c r="H31" i="5"/>
  <c r="H30" i="5"/>
  <c r="D30" i="5"/>
  <c r="E30" i="5" s="1"/>
  <c r="C30" i="5"/>
  <c r="C31" i="5" s="1"/>
  <c r="C32" i="5" s="1"/>
  <c r="H29" i="5"/>
  <c r="E29" i="5"/>
  <c r="H28" i="5"/>
  <c r="G28" i="5"/>
  <c r="C28" i="5"/>
  <c r="F28" i="5" s="1"/>
  <c r="G27" i="5"/>
  <c r="F27" i="5"/>
  <c r="H27" i="5" s="1"/>
  <c r="E27" i="5"/>
  <c r="C26" i="5"/>
  <c r="H25" i="5"/>
  <c r="C25" i="5"/>
  <c r="D25" i="5" s="1"/>
  <c r="E25" i="5" s="1"/>
  <c r="H24" i="5"/>
  <c r="C24" i="5"/>
  <c r="D24" i="5" s="1"/>
  <c r="H23" i="5"/>
  <c r="D23" i="5"/>
  <c r="E23" i="5" s="1"/>
  <c r="C23" i="5"/>
  <c r="H22" i="5"/>
  <c r="E22" i="5"/>
  <c r="G21" i="5"/>
  <c r="C21" i="5"/>
  <c r="H20" i="5"/>
  <c r="G20" i="5"/>
  <c r="F20" i="5"/>
  <c r="E20" i="5"/>
  <c r="C19" i="5"/>
  <c r="H18" i="5"/>
  <c r="H17" i="5"/>
  <c r="C17" i="5"/>
  <c r="D17" i="5" s="1"/>
  <c r="H16" i="5"/>
  <c r="C16" i="5"/>
  <c r="D16" i="5" s="1"/>
  <c r="E16" i="5" s="1"/>
  <c r="H15" i="5"/>
  <c r="E15" i="5"/>
  <c r="G14" i="5"/>
  <c r="F14" i="5"/>
  <c r="H14" i="5" s="1"/>
  <c r="E14" i="5"/>
  <c r="C14" i="5"/>
  <c r="G13" i="5"/>
  <c r="H13" i="5" s="1"/>
  <c r="F13" i="5"/>
  <c r="E13" i="5"/>
  <c r="C12" i="5"/>
  <c r="H11" i="5"/>
  <c r="H10" i="5"/>
  <c r="H9" i="5"/>
  <c r="E9" i="5"/>
  <c r="D9" i="5"/>
  <c r="C9" i="5"/>
  <c r="C10" i="5" s="1"/>
  <c r="H8" i="5"/>
  <c r="E8" i="5"/>
  <c r="G7" i="5"/>
  <c r="F7" i="5"/>
  <c r="H7" i="5" s="1"/>
  <c r="E7" i="5"/>
  <c r="C7" i="5"/>
  <c r="G6" i="5"/>
  <c r="F6" i="5"/>
  <c r="H6" i="5" s="1"/>
  <c r="E6" i="5"/>
  <c r="C5" i="5"/>
  <c r="K4" i="5"/>
  <c r="L4" i="5" s="1"/>
  <c r="M4" i="5" s="1"/>
  <c r="N4" i="5" s="1"/>
  <c r="O4" i="5" s="1"/>
  <c r="P4" i="5" s="1"/>
  <c r="Q4" i="5" s="1"/>
  <c r="R4" i="5" s="1"/>
  <c r="S4" i="5" s="1"/>
  <c r="T4" i="5" s="1"/>
  <c r="U4" i="5" s="1"/>
  <c r="V4" i="5" s="1"/>
  <c r="W4" i="5" s="1"/>
  <c r="X4" i="5" s="1"/>
  <c r="Y4" i="5" s="1"/>
  <c r="Z4" i="5" s="1"/>
  <c r="AA4" i="5" s="1"/>
  <c r="AB4" i="5" s="1"/>
  <c r="AC4" i="5" s="1"/>
  <c r="AD4" i="5" s="1"/>
  <c r="AE4" i="5" s="1"/>
  <c r="AF4" i="5" s="1"/>
  <c r="AG4" i="5" s="1"/>
  <c r="AH4" i="5" s="1"/>
  <c r="AI4" i="5" s="1"/>
  <c r="AJ4" i="5" s="1"/>
  <c r="AK4" i="5" s="1"/>
  <c r="AL4" i="5" s="1"/>
  <c r="AM4" i="5" s="1"/>
  <c r="AN4" i="5" s="1"/>
  <c r="AO4" i="5" s="1"/>
  <c r="AP4" i="5" s="1"/>
  <c r="AQ4" i="5" s="1"/>
  <c r="AR4" i="5" s="1"/>
  <c r="AS4" i="5" s="1"/>
  <c r="AT4" i="5" s="1"/>
  <c r="AU4" i="5" s="1"/>
  <c r="AV4" i="5" s="1"/>
  <c r="AW4" i="5" s="1"/>
  <c r="AX4" i="5" s="1"/>
  <c r="AY4" i="5" s="1"/>
  <c r="AZ4" i="5" s="1"/>
  <c r="BA4" i="5" s="1"/>
  <c r="BB4" i="5" s="1"/>
  <c r="BC4" i="5" s="1"/>
  <c r="BD4" i="5" s="1"/>
  <c r="BE4" i="5" s="1"/>
  <c r="BF4" i="5" s="1"/>
  <c r="BG4" i="5" s="1"/>
  <c r="BH4" i="5" s="1"/>
  <c r="BI4" i="5" s="1"/>
  <c r="BJ4" i="5" s="1"/>
  <c r="BK4" i="5" s="1"/>
  <c r="BL4" i="5" s="1"/>
  <c r="BM4" i="5" s="1"/>
  <c r="BN4" i="5" s="1"/>
  <c r="BO4" i="5" s="1"/>
  <c r="BP4" i="5" s="1"/>
  <c r="BQ4" i="5" s="1"/>
  <c r="BR4" i="5" s="1"/>
  <c r="BS4" i="5" s="1"/>
  <c r="BT4" i="5" s="1"/>
  <c r="BU4" i="5" s="1"/>
  <c r="BV4" i="5" s="1"/>
  <c r="BW4" i="5" s="1"/>
  <c r="BX4" i="5" s="1"/>
  <c r="BY4" i="5" s="1"/>
  <c r="BZ4" i="5" s="1"/>
  <c r="CA4" i="5" s="1"/>
  <c r="CB4" i="5" s="1"/>
  <c r="CC4" i="5" s="1"/>
  <c r="CD4" i="5" s="1"/>
  <c r="CE4" i="5" s="1"/>
  <c r="CF4" i="5" s="1"/>
  <c r="CG4" i="5" s="1"/>
  <c r="CH4" i="5" s="1"/>
  <c r="CI4" i="5" s="1"/>
  <c r="CJ4" i="5" s="1"/>
  <c r="CK4" i="5" s="1"/>
  <c r="CL4" i="5" s="1"/>
  <c r="CM4" i="5" s="1"/>
  <c r="CN4" i="5" s="1"/>
  <c r="CO4" i="5" s="1"/>
  <c r="CP4" i="5" s="1"/>
  <c r="CQ4" i="5" s="1"/>
  <c r="CR4" i="5" s="1"/>
  <c r="CS4" i="5" s="1"/>
  <c r="CT4" i="5" s="1"/>
  <c r="CU4" i="5" s="1"/>
  <c r="CV4" i="5" s="1"/>
  <c r="CW4" i="5" s="1"/>
  <c r="CX4" i="5" s="1"/>
  <c r="CY4" i="5" s="1"/>
  <c r="CZ4" i="5" s="1"/>
  <c r="DA4" i="5" s="1"/>
  <c r="DB4" i="5" s="1"/>
  <c r="DC4" i="5" s="1"/>
  <c r="DD4" i="5" s="1"/>
  <c r="DE4" i="5" s="1"/>
  <c r="DF4" i="5" s="1"/>
  <c r="DG4" i="5" s="1"/>
  <c r="DH4" i="5" s="1"/>
  <c r="DI4" i="5" s="1"/>
  <c r="DJ4" i="5" s="1"/>
  <c r="DK4" i="5" s="1"/>
  <c r="DL4" i="5" s="1"/>
  <c r="DM4" i="5" s="1"/>
  <c r="DN4" i="5" s="1"/>
  <c r="DO4" i="5" s="1"/>
  <c r="DP4" i="5" s="1"/>
  <c r="DQ4" i="5" s="1"/>
  <c r="DR4" i="5" s="1"/>
  <c r="DS4" i="5" s="1"/>
  <c r="DT4" i="5" s="1"/>
  <c r="DU4" i="5" s="1"/>
  <c r="DV4" i="5" s="1"/>
  <c r="DW4" i="5" s="1"/>
  <c r="DX4" i="5" s="1"/>
  <c r="DY4" i="5" s="1"/>
  <c r="DZ4" i="5" s="1"/>
  <c r="EA4" i="5" s="1"/>
  <c r="EB4" i="5" s="1"/>
  <c r="EC4" i="5" s="1"/>
  <c r="ED4" i="5" s="1"/>
  <c r="EE4" i="5" s="1"/>
  <c r="EF4" i="5" s="1"/>
  <c r="EG4" i="5" s="1"/>
  <c r="EH4" i="5" s="1"/>
  <c r="EI4" i="5" s="1"/>
  <c r="EJ4" i="5" s="1"/>
  <c r="EK4" i="5" s="1"/>
  <c r="EL4" i="5" s="1"/>
  <c r="EM4" i="5" s="1"/>
  <c r="EN4" i="5" s="1"/>
  <c r="EO4" i="5" s="1"/>
  <c r="EP4" i="5" s="1"/>
  <c r="EQ4" i="5" s="1"/>
  <c r="ER4" i="5" s="1"/>
  <c r="ES4" i="5" s="1"/>
  <c r="ET4" i="5" s="1"/>
  <c r="EU4" i="5" s="1"/>
  <c r="EV4" i="5" s="1"/>
  <c r="EW4" i="5" s="1"/>
  <c r="EX4" i="5" s="1"/>
  <c r="EY4" i="5" s="1"/>
  <c r="EZ4" i="5" s="1"/>
  <c r="FA4" i="5" s="1"/>
  <c r="FB4" i="5" s="1"/>
  <c r="FC4" i="5" s="1"/>
  <c r="FD4" i="5" s="1"/>
  <c r="FE4" i="5" s="1"/>
  <c r="FF4" i="5" s="1"/>
  <c r="FG4" i="5" s="1"/>
  <c r="FH4" i="5" s="1"/>
  <c r="FI4" i="5" s="1"/>
  <c r="FJ4" i="5" s="1"/>
  <c r="FK4" i="5" s="1"/>
  <c r="FL4" i="5" s="1"/>
  <c r="FM4" i="5" s="1"/>
  <c r="FN4" i="5" s="1"/>
  <c r="FO4" i="5" s="1"/>
  <c r="FP4" i="5" s="1"/>
  <c r="FQ4" i="5" s="1"/>
  <c r="FR4" i="5" s="1"/>
  <c r="FS4" i="5" s="1"/>
  <c r="FT4" i="5" s="1"/>
  <c r="FU4" i="5" s="1"/>
  <c r="FV4" i="5" s="1"/>
  <c r="FW4" i="5" s="1"/>
  <c r="FX4" i="5" s="1"/>
  <c r="FY4" i="5" s="1"/>
  <c r="FZ4" i="5" s="1"/>
  <c r="GA4" i="5" s="1"/>
  <c r="GB4" i="5" s="1"/>
  <c r="GC4" i="5" s="1"/>
  <c r="GD4" i="5" s="1"/>
  <c r="GE4" i="5" s="1"/>
  <c r="GF4" i="5" s="1"/>
  <c r="GG4" i="5" s="1"/>
  <c r="GH4" i="5" s="1"/>
  <c r="GI4" i="5" s="1"/>
  <c r="GJ4" i="5" s="1"/>
  <c r="GK4" i="5" s="1"/>
  <c r="GL4" i="5" s="1"/>
  <c r="GM4" i="5" s="1"/>
  <c r="GN4" i="5" s="1"/>
  <c r="GO4" i="5" s="1"/>
  <c r="GP4" i="5" s="1"/>
  <c r="GQ4" i="5" s="1"/>
  <c r="GR4" i="5" s="1"/>
  <c r="GS4" i="5" s="1"/>
  <c r="GT4" i="5" s="1"/>
  <c r="GU4" i="5" s="1"/>
  <c r="GV4" i="5" s="1"/>
  <c r="GW4" i="5" s="1"/>
  <c r="GX4" i="5" s="1"/>
  <c r="GY4" i="5" s="1"/>
  <c r="GZ4" i="5" s="1"/>
  <c r="HA4" i="5" s="1"/>
  <c r="HB4" i="5" s="1"/>
  <c r="HC4" i="5" s="1"/>
  <c r="HD4" i="5" s="1"/>
  <c r="HE4" i="5" s="1"/>
  <c r="HF4" i="5" s="1"/>
  <c r="HG4" i="5" s="1"/>
  <c r="HH4" i="5" s="1"/>
  <c r="HI4" i="5" s="1"/>
  <c r="HJ4" i="5" s="1"/>
  <c r="HK4" i="5" s="1"/>
  <c r="HL4" i="5" s="1"/>
  <c r="HM4" i="5" s="1"/>
  <c r="HN4" i="5" s="1"/>
  <c r="HO4" i="5" s="1"/>
  <c r="HP4" i="5" s="1"/>
  <c r="HQ4" i="5" s="1"/>
  <c r="HR4" i="5" s="1"/>
  <c r="HS4" i="5" s="1"/>
  <c r="HT4" i="5" s="1"/>
  <c r="HU4" i="5" s="1"/>
  <c r="HV4" i="5" s="1"/>
  <c r="HW4" i="5" s="1"/>
  <c r="HX4" i="5" s="1"/>
  <c r="HY4" i="5" s="1"/>
  <c r="HZ4" i="5" s="1"/>
  <c r="IA4" i="5" s="1"/>
  <c r="IB4" i="5" s="1"/>
  <c r="IC4" i="5" s="1"/>
  <c r="ID4" i="5" s="1"/>
  <c r="IE4" i="5" s="1"/>
  <c r="IF4" i="5" s="1"/>
  <c r="IG4" i="5" s="1"/>
  <c r="IH4" i="5" s="1"/>
  <c r="II4" i="5" s="1"/>
  <c r="IJ4" i="5" s="1"/>
  <c r="IK4" i="5" s="1"/>
  <c r="IL4" i="5" s="1"/>
  <c r="IM4" i="5" s="1"/>
  <c r="IN4" i="5" s="1"/>
  <c r="IO4" i="5" s="1"/>
  <c r="IP4" i="5" s="1"/>
  <c r="IQ4" i="5" s="1"/>
  <c r="IR4" i="5" s="1"/>
  <c r="IS4" i="5" s="1"/>
  <c r="IT4" i="5" s="1"/>
  <c r="IU4" i="5" s="1"/>
  <c r="IV4" i="5" s="1"/>
  <c r="IW4" i="5" s="1"/>
  <c r="IX4" i="5" s="1"/>
  <c r="IY4" i="5" s="1"/>
  <c r="IZ4" i="5" s="1"/>
  <c r="JA4" i="5" s="1"/>
  <c r="JB4" i="5" s="1"/>
  <c r="JC4" i="5" s="1"/>
  <c r="JD4" i="5" s="1"/>
  <c r="JE4" i="5" s="1"/>
  <c r="JF4" i="5" s="1"/>
  <c r="JG4" i="5" s="1"/>
  <c r="JH4" i="5" s="1"/>
  <c r="JI4" i="5" s="1"/>
  <c r="JJ4" i="5" s="1"/>
  <c r="JK4" i="5" s="1"/>
  <c r="JL4" i="5" s="1"/>
  <c r="JM4" i="5" s="1"/>
  <c r="JN4" i="5" s="1"/>
  <c r="JO4" i="5" s="1"/>
  <c r="JP4" i="5" s="1"/>
  <c r="JQ4" i="5" s="1"/>
  <c r="JR4" i="5" s="1"/>
  <c r="JS4" i="5" s="1"/>
  <c r="JT4" i="5" s="1"/>
  <c r="JU4" i="5" s="1"/>
  <c r="JV4" i="5" s="1"/>
  <c r="JW4" i="5" s="1"/>
  <c r="JX4" i="5" s="1"/>
  <c r="JY4" i="5" s="1"/>
  <c r="JZ4" i="5" s="1"/>
  <c r="KA4" i="5" s="1"/>
  <c r="KB4" i="5" s="1"/>
  <c r="KC4" i="5" s="1"/>
  <c r="KD4" i="5" s="1"/>
  <c r="KE4" i="5" s="1"/>
  <c r="KF4" i="5" s="1"/>
  <c r="KG4" i="5" s="1"/>
  <c r="KH4" i="5" s="1"/>
  <c r="KI4" i="5" s="1"/>
  <c r="KJ4" i="5" s="1"/>
  <c r="KK4" i="5" s="1"/>
  <c r="KL4" i="5" s="1"/>
  <c r="KM4" i="5" s="1"/>
  <c r="KN4" i="5" s="1"/>
  <c r="KO4" i="5" s="1"/>
  <c r="KP4" i="5" s="1"/>
  <c r="KQ4" i="5" s="1"/>
  <c r="KR4" i="5" s="1"/>
  <c r="KS4" i="5" s="1"/>
  <c r="KT4" i="5" s="1"/>
  <c r="KU4" i="5" s="1"/>
  <c r="KV4" i="5" s="1"/>
  <c r="KW4" i="5" s="1"/>
  <c r="KX4" i="5" s="1"/>
  <c r="KY4" i="5" s="1"/>
  <c r="KZ4" i="5" s="1"/>
  <c r="LA4" i="5" s="1"/>
  <c r="LB4" i="5" s="1"/>
  <c r="LC4" i="5" s="1"/>
  <c r="LD4" i="5" s="1"/>
  <c r="LE4" i="5" s="1"/>
  <c r="LF4" i="5" s="1"/>
  <c r="LG4" i="5" s="1"/>
  <c r="LH4" i="5" s="1"/>
  <c r="LI4" i="5" s="1"/>
  <c r="LJ4" i="5" s="1"/>
  <c r="LK4" i="5" s="1"/>
  <c r="LL4" i="5" s="1"/>
  <c r="LM4" i="5" s="1"/>
  <c r="LN4" i="5" s="1"/>
  <c r="LO4" i="5" s="1"/>
  <c r="LP4" i="5" s="1"/>
  <c r="LQ4" i="5" s="1"/>
  <c r="LR4" i="5" s="1"/>
  <c r="LS4" i="5" s="1"/>
  <c r="LT4" i="5" s="1"/>
  <c r="LU4" i="5" s="1"/>
  <c r="LV4" i="5" s="1"/>
  <c r="LW4" i="5" s="1"/>
  <c r="LX4" i="5" s="1"/>
  <c r="LY4" i="5" s="1"/>
  <c r="LZ4" i="5" s="1"/>
  <c r="MA4" i="5" s="1"/>
  <c r="MB4" i="5" s="1"/>
  <c r="MC4" i="5" s="1"/>
  <c r="MD4" i="5" s="1"/>
  <c r="ME4" i="5" s="1"/>
  <c r="MF4" i="5" s="1"/>
  <c r="MG4" i="5" s="1"/>
  <c r="MH4" i="5" s="1"/>
  <c r="MI4" i="5" s="1"/>
  <c r="MJ4" i="5" s="1"/>
  <c r="MK4" i="5" s="1"/>
  <c r="ML4" i="5" s="1"/>
  <c r="MM4" i="5" s="1"/>
  <c r="MN4" i="5" s="1"/>
  <c r="MO4" i="5" s="1"/>
  <c r="MP4" i="5" s="1"/>
  <c r="MQ4" i="5" s="1"/>
  <c r="MR4" i="5" s="1"/>
  <c r="MS4" i="5" s="1"/>
  <c r="MT4" i="5" s="1"/>
  <c r="MU4" i="5" s="1"/>
  <c r="MV4" i="5" s="1"/>
  <c r="MW4" i="5" s="1"/>
  <c r="MX4" i="5" s="1"/>
  <c r="MY4" i="5" s="1"/>
  <c r="MZ4" i="5" s="1"/>
  <c r="NA4" i="5" s="1"/>
  <c r="NB4" i="5" s="1"/>
  <c r="NC4" i="5" s="1"/>
  <c r="ND4" i="5" s="1"/>
  <c r="NE4" i="5" s="1"/>
  <c r="NF4" i="5" s="1"/>
  <c r="NG4" i="5" s="1"/>
  <c r="NH4" i="5" s="1"/>
  <c r="NI4" i="5" s="1"/>
  <c r="NJ4" i="5" s="1"/>
  <c r="NK4" i="5" s="1"/>
  <c r="NL4" i="5" s="1"/>
  <c r="NM4" i="5" s="1"/>
  <c r="NN4" i="5" s="1"/>
  <c r="NO4" i="5" s="1"/>
  <c r="NP4" i="5" s="1"/>
  <c r="NQ4" i="5" s="1"/>
  <c r="NR4" i="5" s="1"/>
  <c r="NS4" i="5" s="1"/>
  <c r="NT4" i="5" s="1"/>
  <c r="NU4" i="5" s="1"/>
  <c r="NV4" i="5" s="1"/>
  <c r="NW4" i="5" s="1"/>
  <c r="NX4" i="5" s="1"/>
  <c r="NY4" i="5" s="1"/>
  <c r="NZ4" i="5" s="1"/>
  <c r="OA4" i="5" s="1"/>
  <c r="OB4" i="5" s="1"/>
  <c r="OC4" i="5" s="1"/>
  <c r="OD4" i="5" s="1"/>
  <c r="OE4" i="5" s="1"/>
  <c r="OF4" i="5" s="1"/>
  <c r="OG4" i="5" s="1"/>
  <c r="OH4" i="5" s="1"/>
  <c r="OI4" i="5" s="1"/>
  <c r="OJ4" i="5" s="1"/>
  <c r="OK4" i="5" s="1"/>
  <c r="OL4" i="5" s="1"/>
  <c r="OM4" i="5" s="1"/>
  <c r="ON4" i="5" s="1"/>
  <c r="OO4" i="5" s="1"/>
  <c r="OP4" i="5" s="1"/>
  <c r="OQ4" i="5" s="1"/>
  <c r="OR4" i="5" s="1"/>
  <c r="OS4" i="5" s="1"/>
  <c r="OT4" i="5" s="1"/>
  <c r="OU4" i="5" s="1"/>
  <c r="OV4" i="5" s="1"/>
  <c r="OW4" i="5" s="1"/>
  <c r="OX4" i="5" s="1"/>
  <c r="OY4" i="5" s="1"/>
  <c r="OZ4" i="5" s="1"/>
  <c r="PA4" i="5" s="1"/>
  <c r="PB4" i="5" s="1"/>
  <c r="PC4" i="5" s="1"/>
  <c r="PD4" i="5" s="1"/>
  <c r="PE4" i="5" s="1"/>
  <c r="PF4" i="5" s="1"/>
  <c r="PG4" i="5" s="1"/>
  <c r="PH4" i="5" s="1"/>
  <c r="PI4" i="5" s="1"/>
  <c r="PJ4" i="5" s="1"/>
  <c r="PK4" i="5" s="1"/>
  <c r="PL4" i="5" s="1"/>
  <c r="PM4" i="5" s="1"/>
  <c r="PN4" i="5" s="1"/>
  <c r="PO4" i="5" s="1"/>
  <c r="PP4" i="5" s="1"/>
  <c r="PQ4" i="5" s="1"/>
  <c r="PR4" i="5" s="1"/>
  <c r="PS4" i="5" s="1"/>
  <c r="PT4" i="5" s="1"/>
  <c r="G2" i="5"/>
  <c r="H19" i="5" s="1"/>
  <c r="H53" i="1"/>
  <c r="C53" i="1"/>
  <c r="D53" i="1" s="1"/>
  <c r="E53" i="1" s="1"/>
  <c r="H46" i="1"/>
  <c r="H45" i="1"/>
  <c r="H44" i="1"/>
  <c r="C44" i="1"/>
  <c r="C45" i="1" s="1"/>
  <c r="H43" i="1"/>
  <c r="E43" i="1"/>
  <c r="G42" i="1"/>
  <c r="F42" i="1"/>
  <c r="H42" i="1" s="1"/>
  <c r="E42" i="1"/>
  <c r="C42" i="1"/>
  <c r="H41" i="1"/>
  <c r="G41" i="1"/>
  <c r="F41" i="1"/>
  <c r="E41" i="1"/>
  <c r="C40" i="1"/>
  <c r="H39" i="1"/>
  <c r="H38" i="1"/>
  <c r="H37" i="1"/>
  <c r="C37" i="1"/>
  <c r="D37" i="1" s="1"/>
  <c r="E37" i="1" s="1"/>
  <c r="H36" i="1"/>
  <c r="E36" i="1"/>
  <c r="G35" i="1"/>
  <c r="F35" i="1"/>
  <c r="H35" i="1" s="1"/>
  <c r="E35" i="1"/>
  <c r="C35" i="1"/>
  <c r="H34" i="1"/>
  <c r="G34" i="1"/>
  <c r="F34" i="1"/>
  <c r="E34" i="1"/>
  <c r="C33" i="1"/>
  <c r="H32" i="1"/>
  <c r="H31" i="1"/>
  <c r="H30" i="1"/>
  <c r="C30" i="1"/>
  <c r="D30" i="1" s="1"/>
  <c r="E30" i="1" s="1"/>
  <c r="H29" i="1"/>
  <c r="E29" i="1"/>
  <c r="G28" i="1"/>
  <c r="F28" i="1"/>
  <c r="H28" i="1" s="1"/>
  <c r="E28" i="1"/>
  <c r="C28" i="1"/>
  <c r="H27" i="1"/>
  <c r="G27" i="1"/>
  <c r="F27" i="1"/>
  <c r="E27" i="1"/>
  <c r="C26" i="1"/>
  <c r="H25" i="1"/>
  <c r="H24" i="1"/>
  <c r="H23" i="1"/>
  <c r="C23" i="1"/>
  <c r="C24" i="1" s="1"/>
  <c r="H22" i="1"/>
  <c r="E22" i="1"/>
  <c r="G21" i="1"/>
  <c r="F21" i="1"/>
  <c r="H21" i="1" s="1"/>
  <c r="E21" i="1"/>
  <c r="C21" i="1"/>
  <c r="H20" i="1"/>
  <c r="G20" i="1"/>
  <c r="F20" i="1"/>
  <c r="E20" i="1"/>
  <c r="C19" i="1"/>
  <c r="H18" i="1"/>
  <c r="H17" i="1"/>
  <c r="H16" i="1"/>
  <c r="C16" i="1"/>
  <c r="C17" i="1" s="1"/>
  <c r="H15" i="1"/>
  <c r="E15" i="1"/>
  <c r="G14" i="1"/>
  <c r="F14" i="1"/>
  <c r="H14" i="1" s="1"/>
  <c r="E14" i="1"/>
  <c r="C14" i="1"/>
  <c r="H13" i="1"/>
  <c r="G13" i="1"/>
  <c r="F13" i="1"/>
  <c r="E13" i="1"/>
  <c r="C12" i="1"/>
  <c r="H11" i="1"/>
  <c r="C11" i="1"/>
  <c r="D11" i="1" s="1"/>
  <c r="E11" i="1" s="1"/>
  <c r="C9" i="1"/>
  <c r="D9" i="1" s="1"/>
  <c r="C5" i="1"/>
  <c r="AG26" i="4"/>
  <c r="AF26" i="4"/>
  <c r="AE26" i="4"/>
  <c r="AD26" i="4"/>
  <c r="AC26" i="4"/>
  <c r="AB26" i="4"/>
  <c r="AA26" i="4"/>
  <c r="Y26" i="4"/>
  <c r="X26" i="4"/>
  <c r="W26" i="4"/>
  <c r="V26" i="4"/>
  <c r="U26" i="4"/>
  <c r="T26" i="4"/>
  <c r="S26" i="4"/>
  <c r="Q26" i="4"/>
  <c r="P26" i="4"/>
  <c r="O26" i="4"/>
  <c r="N26" i="4"/>
  <c r="M26" i="4"/>
  <c r="L26" i="4"/>
  <c r="K26" i="4"/>
  <c r="I26" i="4"/>
  <c r="H26" i="4"/>
  <c r="G26" i="4"/>
  <c r="F26" i="4"/>
  <c r="E26" i="4"/>
  <c r="D26" i="4"/>
  <c r="C26" i="4"/>
  <c r="AG17" i="4"/>
  <c r="AF17" i="4"/>
  <c r="AE17" i="4"/>
  <c r="AD17" i="4"/>
  <c r="AC17" i="4"/>
  <c r="AB17" i="4"/>
  <c r="AA17" i="4"/>
  <c r="Y17" i="4"/>
  <c r="X17" i="4"/>
  <c r="W17" i="4"/>
  <c r="V17" i="4"/>
  <c r="U17" i="4"/>
  <c r="T17" i="4"/>
  <c r="S17" i="4"/>
  <c r="Q17" i="4"/>
  <c r="P17" i="4"/>
  <c r="O17" i="4"/>
  <c r="N17" i="4"/>
  <c r="M17" i="4"/>
  <c r="L17" i="4"/>
  <c r="K17" i="4"/>
  <c r="I17" i="4"/>
  <c r="H17" i="4"/>
  <c r="G17" i="4"/>
  <c r="F17" i="4"/>
  <c r="E17" i="4"/>
  <c r="D17" i="4"/>
  <c r="C17" i="4"/>
  <c r="AG8" i="4"/>
  <c r="AF8" i="4"/>
  <c r="AE8" i="4"/>
  <c r="AD8" i="4"/>
  <c r="AC8" i="4"/>
  <c r="AB8" i="4"/>
  <c r="AA8" i="4"/>
  <c r="Y8" i="4"/>
  <c r="X8" i="4"/>
  <c r="W8" i="4"/>
  <c r="V8" i="4"/>
  <c r="U8" i="4"/>
  <c r="T8" i="4"/>
  <c r="S8" i="4"/>
  <c r="Q8" i="4"/>
  <c r="P8" i="4"/>
  <c r="O8" i="4"/>
  <c r="N8" i="4"/>
  <c r="M8" i="4"/>
  <c r="L8" i="4"/>
  <c r="K8" i="4"/>
  <c r="I8" i="4"/>
  <c r="H8" i="4"/>
  <c r="G8" i="4"/>
  <c r="F8" i="4"/>
  <c r="E8" i="4"/>
  <c r="D8" i="4"/>
  <c r="C8" i="4"/>
  <c r="E2" i="4"/>
  <c r="C7" i="4" s="1"/>
  <c r="C9" i="4" s="1"/>
  <c r="D9" i="4" s="1"/>
  <c r="E9" i="4" s="1"/>
  <c r="F9" i="4" s="1"/>
  <c r="G9" i="4" s="1"/>
  <c r="H9" i="4" s="1"/>
  <c r="I9" i="4" s="1"/>
  <c r="C10" i="4" s="1"/>
  <c r="D10" i="4" s="1"/>
  <c r="E10" i="4" s="1"/>
  <c r="F10" i="4" s="1"/>
  <c r="G10" i="4" s="1"/>
  <c r="H10" i="4" s="1"/>
  <c r="I10" i="4" s="1"/>
  <c r="C11" i="4" s="1"/>
  <c r="D11" i="4" s="1"/>
  <c r="E11" i="4" s="1"/>
  <c r="F11" i="4" s="1"/>
  <c r="G11" i="4" s="1"/>
  <c r="H11" i="4" s="1"/>
  <c r="I11" i="4" s="1"/>
  <c r="C12" i="4" s="1"/>
  <c r="D12" i="4" s="1"/>
  <c r="E12" i="4" s="1"/>
  <c r="F12" i="4" s="1"/>
  <c r="G12" i="4" s="1"/>
  <c r="H12" i="4" s="1"/>
  <c r="I12" i="4" s="1"/>
  <c r="C13" i="4" s="1"/>
  <c r="D13" i="4" s="1"/>
  <c r="E13" i="4" s="1"/>
  <c r="F13" i="4" s="1"/>
  <c r="G13" i="4" s="1"/>
  <c r="H13" i="4" s="1"/>
  <c r="I13" i="4" s="1"/>
  <c r="C14" i="4" s="1"/>
  <c r="D14" i="4" s="1"/>
  <c r="E14" i="4" s="1"/>
  <c r="F14" i="4" s="1"/>
  <c r="G14" i="4" s="1"/>
  <c r="H14" i="4" s="1"/>
  <c r="I14" i="4" s="1"/>
  <c r="D10" i="5" l="1"/>
  <c r="C11" i="5"/>
  <c r="D11" i="5" s="1"/>
  <c r="E11" i="5" s="1"/>
  <c r="E17" i="5"/>
  <c r="D12" i="5"/>
  <c r="E12" i="5" s="1"/>
  <c r="E28" i="5"/>
  <c r="D44" i="5"/>
  <c r="E44" i="5" s="1"/>
  <c r="C45" i="5"/>
  <c r="H26" i="5"/>
  <c r="H33" i="5"/>
  <c r="H5" i="5"/>
  <c r="H12" i="5"/>
  <c r="C18" i="5"/>
  <c r="D18" i="5" s="1"/>
  <c r="E18" i="5" s="1"/>
  <c r="F21" i="5"/>
  <c r="H21" i="5" s="1"/>
  <c r="E21" i="5"/>
  <c r="E24" i="5"/>
  <c r="D19" i="5"/>
  <c r="E19" i="5" s="1"/>
  <c r="H40" i="5"/>
  <c r="D31" i="5"/>
  <c r="C38" i="5"/>
  <c r="D45" i="1"/>
  <c r="C46" i="1"/>
  <c r="D46" i="1" s="1"/>
  <c r="E46" i="1" s="1"/>
  <c r="D44" i="1"/>
  <c r="E44" i="1" s="1"/>
  <c r="C38" i="1"/>
  <c r="C31" i="1"/>
  <c r="C25" i="1"/>
  <c r="D25" i="1" s="1"/>
  <c r="E25" i="1" s="1"/>
  <c r="D24" i="1"/>
  <c r="D23" i="1"/>
  <c r="E23" i="1" s="1"/>
  <c r="C18" i="1"/>
  <c r="D17" i="1"/>
  <c r="D16" i="1"/>
  <c r="E16" i="1" s="1"/>
  <c r="C10" i="1"/>
  <c r="C5" i="4"/>
  <c r="K7" i="4"/>
  <c r="D38" i="5" l="1"/>
  <c r="C39" i="5"/>
  <c r="D39" i="5" s="1"/>
  <c r="E39" i="5" s="1"/>
  <c r="C51" i="5"/>
  <c r="D51" i="5" s="1"/>
  <c r="D45" i="5"/>
  <c r="C46" i="5"/>
  <c r="E31" i="5"/>
  <c r="D26" i="5"/>
  <c r="E26" i="5" s="1"/>
  <c r="D5" i="5"/>
  <c r="E5" i="5" s="1"/>
  <c r="E10" i="5"/>
  <c r="E45" i="1"/>
  <c r="D40" i="1"/>
  <c r="E40" i="1" s="1"/>
  <c r="C39" i="1"/>
  <c r="D39" i="1" s="1"/>
  <c r="E39" i="1" s="1"/>
  <c r="D38" i="1"/>
  <c r="D31" i="1"/>
  <c r="C32" i="1"/>
  <c r="D32" i="1" s="1"/>
  <c r="E32" i="1" s="1"/>
  <c r="E24" i="1"/>
  <c r="D19" i="1"/>
  <c r="E19" i="1" s="1"/>
  <c r="E17" i="1"/>
  <c r="D12" i="1"/>
  <c r="E12" i="1" s="1"/>
  <c r="C48" i="1"/>
  <c r="D18" i="1"/>
  <c r="D10" i="1"/>
  <c r="D5" i="1" s="1"/>
  <c r="S7" i="4"/>
  <c r="K9" i="4"/>
  <c r="L9" i="4" s="1"/>
  <c r="M9" i="4" s="1"/>
  <c r="N9" i="4" s="1"/>
  <c r="O9" i="4" s="1"/>
  <c r="P9" i="4" s="1"/>
  <c r="Q9" i="4" s="1"/>
  <c r="K10" i="4" s="1"/>
  <c r="L10" i="4" s="1"/>
  <c r="M10" i="4" s="1"/>
  <c r="N10" i="4" s="1"/>
  <c r="O10" i="4" s="1"/>
  <c r="P10" i="4" s="1"/>
  <c r="Q10" i="4" s="1"/>
  <c r="K11" i="4" s="1"/>
  <c r="L11" i="4" s="1"/>
  <c r="M11" i="4" s="1"/>
  <c r="N11" i="4" s="1"/>
  <c r="O11" i="4" s="1"/>
  <c r="P11" i="4" s="1"/>
  <c r="Q11" i="4" s="1"/>
  <c r="K12" i="4" s="1"/>
  <c r="L12" i="4" s="1"/>
  <c r="M12" i="4" s="1"/>
  <c r="N12" i="4" s="1"/>
  <c r="O12" i="4" s="1"/>
  <c r="P12" i="4" s="1"/>
  <c r="Q12" i="4" s="1"/>
  <c r="K13" i="4" s="1"/>
  <c r="L13" i="4" s="1"/>
  <c r="M13" i="4" s="1"/>
  <c r="N13" i="4" s="1"/>
  <c r="O13" i="4" s="1"/>
  <c r="P13" i="4" s="1"/>
  <c r="Q13" i="4" s="1"/>
  <c r="K14" i="4" s="1"/>
  <c r="L14" i="4" s="1"/>
  <c r="M14" i="4" s="1"/>
  <c r="N14" i="4" s="1"/>
  <c r="O14" i="4" s="1"/>
  <c r="P14" i="4" s="1"/>
  <c r="Q14" i="4" s="1"/>
  <c r="E45" i="5" l="1"/>
  <c r="D40" i="5"/>
  <c r="E40" i="5" s="1"/>
  <c r="C52" i="5"/>
  <c r="D46" i="5"/>
  <c r="E46" i="5" s="1"/>
  <c r="E38" i="5"/>
  <c r="D33" i="5"/>
  <c r="E33" i="5" s="1"/>
  <c r="E38" i="1"/>
  <c r="D33" i="1"/>
  <c r="E33" i="1" s="1"/>
  <c r="E31" i="1"/>
  <c r="D26" i="1"/>
  <c r="E26" i="1" s="1"/>
  <c r="E18" i="1"/>
  <c r="D48" i="1"/>
  <c r="S9" i="4"/>
  <c r="T9" i="4" s="1"/>
  <c r="U9" i="4" s="1"/>
  <c r="V9" i="4" s="1"/>
  <c r="W9" i="4" s="1"/>
  <c r="X9" i="4" s="1"/>
  <c r="Y9" i="4" s="1"/>
  <c r="S10" i="4" s="1"/>
  <c r="T10" i="4" s="1"/>
  <c r="U10" i="4" s="1"/>
  <c r="V10" i="4" s="1"/>
  <c r="W10" i="4" s="1"/>
  <c r="X10" i="4" s="1"/>
  <c r="Y10" i="4" s="1"/>
  <c r="S11" i="4" s="1"/>
  <c r="T11" i="4" s="1"/>
  <c r="U11" i="4" s="1"/>
  <c r="V11" i="4" s="1"/>
  <c r="W11" i="4" s="1"/>
  <c r="X11" i="4" s="1"/>
  <c r="Y11" i="4" s="1"/>
  <c r="S12" i="4" s="1"/>
  <c r="T12" i="4" s="1"/>
  <c r="U12" i="4" s="1"/>
  <c r="V12" i="4" s="1"/>
  <c r="W12" i="4" s="1"/>
  <c r="X12" i="4" s="1"/>
  <c r="Y12" i="4" s="1"/>
  <c r="S13" i="4" s="1"/>
  <c r="T13" i="4" s="1"/>
  <c r="U13" i="4" s="1"/>
  <c r="V13" i="4" s="1"/>
  <c r="W13" i="4" s="1"/>
  <c r="X13" i="4" s="1"/>
  <c r="Y13" i="4" s="1"/>
  <c r="S14" i="4" s="1"/>
  <c r="T14" i="4" s="1"/>
  <c r="U14" i="4" s="1"/>
  <c r="V14" i="4" s="1"/>
  <c r="W14" i="4" s="1"/>
  <c r="X14" i="4" s="1"/>
  <c r="Y14" i="4" s="1"/>
  <c r="AA7" i="4"/>
  <c r="D52" i="5" l="1"/>
  <c r="C53" i="5"/>
  <c r="D53" i="5" s="1"/>
  <c r="E53" i="5" s="1"/>
  <c r="C16" i="4"/>
  <c r="AA9" i="4"/>
  <c r="AB9" i="4" s="1"/>
  <c r="AC9" i="4" s="1"/>
  <c r="AD9" i="4" s="1"/>
  <c r="AE9" i="4" s="1"/>
  <c r="AF9" i="4" s="1"/>
  <c r="AG9" i="4" s="1"/>
  <c r="AA10" i="4" s="1"/>
  <c r="AB10" i="4" s="1"/>
  <c r="AC10" i="4" s="1"/>
  <c r="AD10" i="4" s="1"/>
  <c r="AE10" i="4" s="1"/>
  <c r="AF10" i="4" s="1"/>
  <c r="AG10" i="4" s="1"/>
  <c r="AA11" i="4" s="1"/>
  <c r="AB11" i="4" s="1"/>
  <c r="AC11" i="4" s="1"/>
  <c r="AD11" i="4" s="1"/>
  <c r="AE11" i="4" s="1"/>
  <c r="AF11" i="4" s="1"/>
  <c r="AG11" i="4" s="1"/>
  <c r="AA12" i="4" s="1"/>
  <c r="AB12" i="4" s="1"/>
  <c r="AC12" i="4" s="1"/>
  <c r="AD12" i="4" s="1"/>
  <c r="AE12" i="4" s="1"/>
  <c r="AF12" i="4" s="1"/>
  <c r="AG12" i="4" s="1"/>
  <c r="AA13" i="4" s="1"/>
  <c r="AB13" i="4" s="1"/>
  <c r="AC13" i="4" s="1"/>
  <c r="AD13" i="4" s="1"/>
  <c r="AE13" i="4" s="1"/>
  <c r="AF13" i="4" s="1"/>
  <c r="AG13" i="4" s="1"/>
  <c r="AA14" i="4" s="1"/>
  <c r="AB14" i="4" s="1"/>
  <c r="AC14" i="4" s="1"/>
  <c r="AD14" i="4" s="1"/>
  <c r="AE14" i="4" s="1"/>
  <c r="AF14" i="4" s="1"/>
  <c r="AG14" i="4" s="1"/>
  <c r="C50" i="1" l="1"/>
  <c r="D50" i="1" s="1"/>
  <c r="K16" i="4"/>
  <c r="C18" i="4"/>
  <c r="D18" i="4" s="1"/>
  <c r="E18" i="4" s="1"/>
  <c r="F18" i="4" s="1"/>
  <c r="G18" i="4" s="1"/>
  <c r="H18" i="4" s="1"/>
  <c r="I18" i="4" s="1"/>
  <c r="C19" i="4" s="1"/>
  <c r="D19" i="4" s="1"/>
  <c r="E19" i="4" s="1"/>
  <c r="F19" i="4" s="1"/>
  <c r="G19" i="4" s="1"/>
  <c r="H19" i="4" s="1"/>
  <c r="I19" i="4" s="1"/>
  <c r="C20" i="4" s="1"/>
  <c r="D20" i="4" s="1"/>
  <c r="E20" i="4" s="1"/>
  <c r="F20" i="4" s="1"/>
  <c r="G20" i="4" s="1"/>
  <c r="H20" i="4" s="1"/>
  <c r="I20" i="4" s="1"/>
  <c r="C21" i="4" s="1"/>
  <c r="D21" i="4" s="1"/>
  <c r="E21" i="4" s="1"/>
  <c r="F21" i="4" s="1"/>
  <c r="G21" i="4" s="1"/>
  <c r="H21" i="4" s="1"/>
  <c r="I21" i="4" s="1"/>
  <c r="C22" i="4" s="1"/>
  <c r="D22" i="4" s="1"/>
  <c r="E22" i="4" s="1"/>
  <c r="F22" i="4" s="1"/>
  <c r="G22" i="4" s="1"/>
  <c r="H22" i="4" s="1"/>
  <c r="I22" i="4" s="1"/>
  <c r="C23" i="4" s="1"/>
  <c r="D23" i="4" s="1"/>
  <c r="E23" i="4" s="1"/>
  <c r="F23" i="4" s="1"/>
  <c r="G23" i="4" s="1"/>
  <c r="H23" i="4" s="1"/>
  <c r="I23" i="4" s="1"/>
  <c r="K18" i="4" l="1"/>
  <c r="L18" i="4" s="1"/>
  <c r="M18" i="4" s="1"/>
  <c r="N18" i="4" s="1"/>
  <c r="O18" i="4" s="1"/>
  <c r="P18" i="4" s="1"/>
  <c r="Q18" i="4" s="1"/>
  <c r="K19" i="4" s="1"/>
  <c r="L19" i="4" s="1"/>
  <c r="M19" i="4" s="1"/>
  <c r="N19" i="4" s="1"/>
  <c r="O19" i="4" s="1"/>
  <c r="P19" i="4" s="1"/>
  <c r="Q19" i="4" s="1"/>
  <c r="K20" i="4" s="1"/>
  <c r="L20" i="4" s="1"/>
  <c r="M20" i="4" s="1"/>
  <c r="N20" i="4" s="1"/>
  <c r="O20" i="4" s="1"/>
  <c r="P20" i="4" s="1"/>
  <c r="Q20" i="4" s="1"/>
  <c r="K21" i="4" s="1"/>
  <c r="L21" i="4" s="1"/>
  <c r="M21" i="4" s="1"/>
  <c r="N21" i="4" s="1"/>
  <c r="O21" i="4" s="1"/>
  <c r="P21" i="4" s="1"/>
  <c r="Q21" i="4" s="1"/>
  <c r="K22" i="4" s="1"/>
  <c r="L22" i="4" s="1"/>
  <c r="M22" i="4" s="1"/>
  <c r="N22" i="4" s="1"/>
  <c r="O22" i="4" s="1"/>
  <c r="P22" i="4" s="1"/>
  <c r="Q22" i="4" s="1"/>
  <c r="K23" i="4" s="1"/>
  <c r="L23" i="4" s="1"/>
  <c r="M23" i="4" s="1"/>
  <c r="N23" i="4" s="1"/>
  <c r="O23" i="4" s="1"/>
  <c r="P23" i="4" s="1"/>
  <c r="Q23" i="4" s="1"/>
  <c r="S16" i="4"/>
  <c r="C51" i="1" l="1"/>
  <c r="D51" i="1" s="1"/>
  <c r="S18" i="4"/>
  <c r="T18" i="4" s="1"/>
  <c r="U18" i="4" s="1"/>
  <c r="V18" i="4" s="1"/>
  <c r="W18" i="4" s="1"/>
  <c r="X18" i="4" s="1"/>
  <c r="Y18" i="4" s="1"/>
  <c r="S19" i="4" s="1"/>
  <c r="T19" i="4" s="1"/>
  <c r="U19" i="4" s="1"/>
  <c r="V19" i="4" s="1"/>
  <c r="W19" i="4" s="1"/>
  <c r="X19" i="4" s="1"/>
  <c r="Y19" i="4" s="1"/>
  <c r="S20" i="4" s="1"/>
  <c r="T20" i="4" s="1"/>
  <c r="U20" i="4" s="1"/>
  <c r="V20" i="4" s="1"/>
  <c r="W20" i="4" s="1"/>
  <c r="X20" i="4" s="1"/>
  <c r="Y20" i="4" s="1"/>
  <c r="S21" i="4" s="1"/>
  <c r="T21" i="4" s="1"/>
  <c r="U21" i="4" s="1"/>
  <c r="V21" i="4" s="1"/>
  <c r="W21" i="4" s="1"/>
  <c r="X21" i="4" s="1"/>
  <c r="Y21" i="4" s="1"/>
  <c r="S22" i="4" s="1"/>
  <c r="T22" i="4" s="1"/>
  <c r="U22" i="4" s="1"/>
  <c r="V22" i="4" s="1"/>
  <c r="W22" i="4" s="1"/>
  <c r="X22" i="4" s="1"/>
  <c r="Y22" i="4" s="1"/>
  <c r="S23" i="4" s="1"/>
  <c r="T23" i="4" s="1"/>
  <c r="U23" i="4" s="1"/>
  <c r="V23" i="4" s="1"/>
  <c r="W23" i="4" s="1"/>
  <c r="X23" i="4" s="1"/>
  <c r="Y23" i="4" s="1"/>
  <c r="AA16" i="4"/>
  <c r="C52" i="1" l="1"/>
  <c r="D52" i="1" s="1"/>
  <c r="C25" i="4"/>
  <c r="AA18" i="4"/>
  <c r="AB18" i="4" s="1"/>
  <c r="AC18" i="4" s="1"/>
  <c r="AD18" i="4" s="1"/>
  <c r="AE18" i="4" s="1"/>
  <c r="AF18" i="4" s="1"/>
  <c r="AG18" i="4" s="1"/>
  <c r="AA19" i="4" s="1"/>
  <c r="AB19" i="4" s="1"/>
  <c r="AC19" i="4" s="1"/>
  <c r="AD19" i="4" s="1"/>
  <c r="AE19" i="4" s="1"/>
  <c r="AF19" i="4" s="1"/>
  <c r="AG19" i="4" s="1"/>
  <c r="AA20" i="4" s="1"/>
  <c r="AB20" i="4" s="1"/>
  <c r="AC20" i="4" s="1"/>
  <c r="AD20" i="4" s="1"/>
  <c r="AE20" i="4" s="1"/>
  <c r="AF20" i="4" s="1"/>
  <c r="AG20" i="4" s="1"/>
  <c r="AA21" i="4" s="1"/>
  <c r="AB21" i="4" s="1"/>
  <c r="AC21" i="4" s="1"/>
  <c r="AD21" i="4" s="1"/>
  <c r="AE21" i="4" s="1"/>
  <c r="AF21" i="4" s="1"/>
  <c r="AG21" i="4" s="1"/>
  <c r="AA22" i="4" s="1"/>
  <c r="AB22" i="4" s="1"/>
  <c r="AC22" i="4" s="1"/>
  <c r="AD22" i="4" s="1"/>
  <c r="AE22" i="4" s="1"/>
  <c r="AF22" i="4" s="1"/>
  <c r="AG22" i="4" s="1"/>
  <c r="AA23" i="4" s="1"/>
  <c r="AB23" i="4" s="1"/>
  <c r="AC23" i="4" s="1"/>
  <c r="AD23" i="4" s="1"/>
  <c r="AE23" i="4" s="1"/>
  <c r="AF23" i="4" s="1"/>
  <c r="AG23" i="4" s="1"/>
  <c r="C27" i="4" l="1"/>
  <c r="D27" i="4" s="1"/>
  <c r="E27" i="4" s="1"/>
  <c r="F27" i="4" s="1"/>
  <c r="G27" i="4" s="1"/>
  <c r="H27" i="4" s="1"/>
  <c r="I27" i="4" s="1"/>
  <c r="C28" i="4" s="1"/>
  <c r="D28" i="4" s="1"/>
  <c r="E28" i="4" s="1"/>
  <c r="F28" i="4" s="1"/>
  <c r="G28" i="4" s="1"/>
  <c r="H28" i="4" s="1"/>
  <c r="I28" i="4" s="1"/>
  <c r="C29" i="4" s="1"/>
  <c r="D29" i="4" s="1"/>
  <c r="E29" i="4" s="1"/>
  <c r="F29" i="4" s="1"/>
  <c r="G29" i="4" s="1"/>
  <c r="H29" i="4" s="1"/>
  <c r="I29" i="4" s="1"/>
  <c r="C30" i="4" s="1"/>
  <c r="D30" i="4" s="1"/>
  <c r="E30" i="4" s="1"/>
  <c r="F30" i="4" s="1"/>
  <c r="G30" i="4" s="1"/>
  <c r="H30" i="4" s="1"/>
  <c r="I30" i="4" s="1"/>
  <c r="C31" i="4" s="1"/>
  <c r="D31" i="4" s="1"/>
  <c r="E31" i="4" s="1"/>
  <c r="F31" i="4" s="1"/>
  <c r="G31" i="4" s="1"/>
  <c r="H31" i="4" s="1"/>
  <c r="I31" i="4" s="1"/>
  <c r="C32" i="4" s="1"/>
  <c r="D32" i="4" s="1"/>
  <c r="E32" i="4" s="1"/>
  <c r="F32" i="4" s="1"/>
  <c r="G32" i="4" s="1"/>
  <c r="H32" i="4" s="1"/>
  <c r="I32" i="4" s="1"/>
  <c r="K25" i="4"/>
  <c r="K27" i="4" l="1"/>
  <c r="L27" i="4" s="1"/>
  <c r="M27" i="4" s="1"/>
  <c r="N27" i="4" s="1"/>
  <c r="O27" i="4" s="1"/>
  <c r="P27" i="4" s="1"/>
  <c r="Q27" i="4" s="1"/>
  <c r="K28" i="4" s="1"/>
  <c r="L28" i="4" s="1"/>
  <c r="M28" i="4" s="1"/>
  <c r="N28" i="4" s="1"/>
  <c r="O28" i="4" s="1"/>
  <c r="P28" i="4" s="1"/>
  <c r="Q28" i="4" s="1"/>
  <c r="K29" i="4" s="1"/>
  <c r="L29" i="4" s="1"/>
  <c r="M29" i="4" s="1"/>
  <c r="N29" i="4" s="1"/>
  <c r="O29" i="4" s="1"/>
  <c r="P29" i="4" s="1"/>
  <c r="Q29" i="4" s="1"/>
  <c r="K30" i="4" s="1"/>
  <c r="L30" i="4" s="1"/>
  <c r="M30" i="4" s="1"/>
  <c r="N30" i="4" s="1"/>
  <c r="O30" i="4" s="1"/>
  <c r="P30" i="4" s="1"/>
  <c r="Q30" i="4" s="1"/>
  <c r="K31" i="4" s="1"/>
  <c r="L31" i="4" s="1"/>
  <c r="M31" i="4" s="1"/>
  <c r="N31" i="4" s="1"/>
  <c r="O31" i="4" s="1"/>
  <c r="P31" i="4" s="1"/>
  <c r="Q31" i="4" s="1"/>
  <c r="K32" i="4" s="1"/>
  <c r="L32" i="4" s="1"/>
  <c r="M32" i="4" s="1"/>
  <c r="N32" i="4" s="1"/>
  <c r="O32" i="4" s="1"/>
  <c r="P32" i="4" s="1"/>
  <c r="Q32" i="4" s="1"/>
  <c r="S25" i="4"/>
  <c r="AA25" i="4" l="1"/>
  <c r="AA27" i="4" s="1"/>
  <c r="AB27" i="4" s="1"/>
  <c r="AC27" i="4" s="1"/>
  <c r="AD27" i="4" s="1"/>
  <c r="AE27" i="4" s="1"/>
  <c r="AF27" i="4" s="1"/>
  <c r="AG27" i="4" s="1"/>
  <c r="AA28" i="4" s="1"/>
  <c r="AB28" i="4" s="1"/>
  <c r="AC28" i="4" s="1"/>
  <c r="AD28" i="4" s="1"/>
  <c r="AE28" i="4" s="1"/>
  <c r="AF28" i="4" s="1"/>
  <c r="AG28" i="4" s="1"/>
  <c r="AA29" i="4" s="1"/>
  <c r="AB29" i="4" s="1"/>
  <c r="AC29" i="4" s="1"/>
  <c r="AD29" i="4" s="1"/>
  <c r="AE29" i="4" s="1"/>
  <c r="AF29" i="4" s="1"/>
  <c r="AG29" i="4" s="1"/>
  <c r="AA30" i="4" s="1"/>
  <c r="AB30" i="4" s="1"/>
  <c r="AC30" i="4" s="1"/>
  <c r="AD30" i="4" s="1"/>
  <c r="AE30" i="4" s="1"/>
  <c r="AF30" i="4" s="1"/>
  <c r="AG30" i="4" s="1"/>
  <c r="AA31" i="4" s="1"/>
  <c r="AB31" i="4" s="1"/>
  <c r="AC31" i="4" s="1"/>
  <c r="AD31" i="4" s="1"/>
  <c r="AE31" i="4" s="1"/>
  <c r="AF31" i="4" s="1"/>
  <c r="AG31" i="4" s="1"/>
  <c r="AA32" i="4" s="1"/>
  <c r="AB32" i="4" s="1"/>
  <c r="AC32" i="4" s="1"/>
  <c r="AD32" i="4" s="1"/>
  <c r="AE32" i="4" s="1"/>
  <c r="AF32" i="4" s="1"/>
  <c r="AG32" i="4" s="1"/>
  <c r="S27" i="4"/>
  <c r="T27" i="4" s="1"/>
  <c r="U27" i="4" s="1"/>
  <c r="V27" i="4" s="1"/>
  <c r="W27" i="4" s="1"/>
  <c r="X27" i="4" s="1"/>
  <c r="Y27" i="4" s="1"/>
  <c r="S28" i="4" s="1"/>
  <c r="T28" i="4" s="1"/>
  <c r="U28" i="4" s="1"/>
  <c r="V28" i="4" s="1"/>
  <c r="W28" i="4" s="1"/>
  <c r="X28" i="4" s="1"/>
  <c r="Y28" i="4" s="1"/>
  <c r="S29" i="4" s="1"/>
  <c r="T29" i="4" s="1"/>
  <c r="U29" i="4" s="1"/>
  <c r="V29" i="4" s="1"/>
  <c r="W29" i="4" s="1"/>
  <c r="X29" i="4" s="1"/>
  <c r="Y29" i="4" s="1"/>
  <c r="S30" i="4" s="1"/>
  <c r="T30" i="4" s="1"/>
  <c r="U30" i="4" s="1"/>
  <c r="V30" i="4" s="1"/>
  <c r="W30" i="4" s="1"/>
  <c r="X30" i="4" s="1"/>
  <c r="Y30" i="4" s="1"/>
  <c r="S31" i="4" s="1"/>
  <c r="T31" i="4" s="1"/>
  <c r="U31" i="4" s="1"/>
  <c r="V31" i="4" s="1"/>
  <c r="W31" i="4" s="1"/>
  <c r="X31" i="4" s="1"/>
  <c r="Y31" i="4" s="1"/>
  <c r="S32" i="4" s="1"/>
  <c r="T32" i="4" s="1"/>
  <c r="U32" i="4" s="1"/>
  <c r="V32" i="4" s="1"/>
  <c r="W32" i="4" s="1"/>
  <c r="X32" i="4" s="1"/>
  <c r="Y32" i="4" s="1"/>
  <c r="F6" i="1" l="1"/>
  <c r="F7" i="1"/>
  <c r="G7" i="1"/>
  <c r="G6" i="1"/>
  <c r="H10" i="1"/>
  <c r="H9" i="1"/>
  <c r="C7" i="1"/>
  <c r="C49" i="1" s="1"/>
  <c r="E5" i="1"/>
  <c r="G2" i="1"/>
  <c r="H40" i="1" s="1"/>
  <c r="K4" i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AK4" i="1" s="1"/>
  <c r="AL4" i="1" s="1"/>
  <c r="AM4" i="1" s="1"/>
  <c r="AN4" i="1" s="1"/>
  <c r="AO4" i="1" s="1"/>
  <c r="AP4" i="1" s="1"/>
  <c r="AQ4" i="1" s="1"/>
  <c r="AR4" i="1" s="1"/>
  <c r="AS4" i="1" s="1"/>
  <c r="AT4" i="1" s="1"/>
  <c r="AU4" i="1" s="1"/>
  <c r="AV4" i="1" s="1"/>
  <c r="AW4" i="1" s="1"/>
  <c r="AX4" i="1" s="1"/>
  <c r="AY4" i="1" s="1"/>
  <c r="AZ4" i="1" s="1"/>
  <c r="BA4" i="1" s="1"/>
  <c r="BB4" i="1" s="1"/>
  <c r="BC4" i="1" s="1"/>
  <c r="BD4" i="1" s="1"/>
  <c r="BE4" i="1" s="1"/>
  <c r="BF4" i="1" s="1"/>
  <c r="BG4" i="1" s="1"/>
  <c r="BH4" i="1" s="1"/>
  <c r="BI4" i="1" s="1"/>
  <c r="BJ4" i="1" s="1"/>
  <c r="BK4" i="1" s="1"/>
  <c r="BL4" i="1" s="1"/>
  <c r="BM4" i="1" s="1"/>
  <c r="BN4" i="1" s="1"/>
  <c r="BO4" i="1" s="1"/>
  <c r="BP4" i="1" s="1"/>
  <c r="BQ4" i="1" s="1"/>
  <c r="BR4" i="1" s="1"/>
  <c r="BS4" i="1" s="1"/>
  <c r="BT4" i="1" s="1"/>
  <c r="BU4" i="1" s="1"/>
  <c r="BV4" i="1" s="1"/>
  <c r="BW4" i="1" s="1"/>
  <c r="BX4" i="1" s="1"/>
  <c r="BY4" i="1" s="1"/>
  <c r="BZ4" i="1" s="1"/>
  <c r="CA4" i="1" s="1"/>
  <c r="CB4" i="1" s="1"/>
  <c r="CC4" i="1" s="1"/>
  <c r="CD4" i="1" s="1"/>
  <c r="CE4" i="1" s="1"/>
  <c r="CF4" i="1" s="1"/>
  <c r="CG4" i="1" s="1"/>
  <c r="CH4" i="1" s="1"/>
  <c r="CI4" i="1" s="1"/>
  <c r="CJ4" i="1" s="1"/>
  <c r="CK4" i="1" s="1"/>
  <c r="CL4" i="1" s="1"/>
  <c r="CM4" i="1" s="1"/>
  <c r="CN4" i="1" s="1"/>
  <c r="CO4" i="1" s="1"/>
  <c r="CP4" i="1" s="1"/>
  <c r="CQ4" i="1" s="1"/>
  <c r="CR4" i="1" s="1"/>
  <c r="CS4" i="1" s="1"/>
  <c r="CT4" i="1" s="1"/>
  <c r="CU4" i="1" s="1"/>
  <c r="CV4" i="1" s="1"/>
  <c r="CW4" i="1" s="1"/>
  <c r="CX4" i="1" s="1"/>
  <c r="CY4" i="1" s="1"/>
  <c r="CZ4" i="1" s="1"/>
  <c r="DA4" i="1" s="1"/>
  <c r="DB4" i="1" s="1"/>
  <c r="DC4" i="1" s="1"/>
  <c r="DD4" i="1" s="1"/>
  <c r="DE4" i="1" s="1"/>
  <c r="DF4" i="1" s="1"/>
  <c r="DG4" i="1" s="1"/>
  <c r="DH4" i="1" s="1"/>
  <c r="DI4" i="1" s="1"/>
  <c r="DJ4" i="1" s="1"/>
  <c r="DK4" i="1" s="1"/>
  <c r="DL4" i="1" s="1"/>
  <c r="DM4" i="1" s="1"/>
  <c r="DN4" i="1" s="1"/>
  <c r="DO4" i="1" s="1"/>
  <c r="DP4" i="1" s="1"/>
  <c r="DQ4" i="1" s="1"/>
  <c r="DR4" i="1" s="1"/>
  <c r="DS4" i="1" s="1"/>
  <c r="DT4" i="1" s="1"/>
  <c r="DU4" i="1" s="1"/>
  <c r="DV4" i="1" s="1"/>
  <c r="DW4" i="1" s="1"/>
  <c r="DX4" i="1" s="1"/>
  <c r="DY4" i="1" s="1"/>
  <c r="DZ4" i="1" s="1"/>
  <c r="EA4" i="1" s="1"/>
  <c r="EB4" i="1" s="1"/>
  <c r="EC4" i="1" s="1"/>
  <c r="ED4" i="1" s="1"/>
  <c r="EE4" i="1" s="1"/>
  <c r="EF4" i="1" s="1"/>
  <c r="EG4" i="1" s="1"/>
  <c r="EH4" i="1" s="1"/>
  <c r="EI4" i="1" s="1"/>
  <c r="EJ4" i="1" s="1"/>
  <c r="EK4" i="1" s="1"/>
  <c r="EL4" i="1" s="1"/>
  <c r="EM4" i="1" s="1"/>
  <c r="EN4" i="1" s="1"/>
  <c r="EO4" i="1" s="1"/>
  <c r="EP4" i="1" s="1"/>
  <c r="EQ4" i="1" s="1"/>
  <c r="ER4" i="1" s="1"/>
  <c r="ES4" i="1" s="1"/>
  <c r="ET4" i="1" s="1"/>
  <c r="EU4" i="1" s="1"/>
  <c r="EV4" i="1" s="1"/>
  <c r="EW4" i="1" s="1"/>
  <c r="EX4" i="1" s="1"/>
  <c r="EY4" i="1" s="1"/>
  <c r="EZ4" i="1" s="1"/>
  <c r="FA4" i="1" s="1"/>
  <c r="FB4" i="1" s="1"/>
  <c r="FC4" i="1" s="1"/>
  <c r="FD4" i="1" s="1"/>
  <c r="FE4" i="1" s="1"/>
  <c r="FF4" i="1" s="1"/>
  <c r="FG4" i="1" s="1"/>
  <c r="FH4" i="1" s="1"/>
  <c r="FI4" i="1" s="1"/>
  <c r="FJ4" i="1" s="1"/>
  <c r="FK4" i="1" s="1"/>
  <c r="FL4" i="1" s="1"/>
  <c r="FM4" i="1" s="1"/>
  <c r="FN4" i="1" s="1"/>
  <c r="FO4" i="1" s="1"/>
  <c r="FP4" i="1" s="1"/>
  <c r="FQ4" i="1" s="1"/>
  <c r="FR4" i="1" s="1"/>
  <c r="FS4" i="1" s="1"/>
  <c r="FT4" i="1" s="1"/>
  <c r="FU4" i="1" s="1"/>
  <c r="FV4" i="1" s="1"/>
  <c r="FW4" i="1" s="1"/>
  <c r="FX4" i="1" s="1"/>
  <c r="FY4" i="1" s="1"/>
  <c r="FZ4" i="1" s="1"/>
  <c r="GA4" i="1" s="1"/>
  <c r="GB4" i="1" s="1"/>
  <c r="GC4" i="1" s="1"/>
  <c r="GD4" i="1" s="1"/>
  <c r="GE4" i="1" s="1"/>
  <c r="GF4" i="1" s="1"/>
  <c r="GG4" i="1" s="1"/>
  <c r="GH4" i="1" s="1"/>
  <c r="GI4" i="1" s="1"/>
  <c r="GJ4" i="1" s="1"/>
  <c r="GK4" i="1" s="1"/>
  <c r="GL4" i="1" s="1"/>
  <c r="GM4" i="1" s="1"/>
  <c r="GN4" i="1" s="1"/>
  <c r="GO4" i="1" s="1"/>
  <c r="GP4" i="1" s="1"/>
  <c r="GQ4" i="1" s="1"/>
  <c r="GR4" i="1" s="1"/>
  <c r="GS4" i="1" s="1"/>
  <c r="GT4" i="1" s="1"/>
  <c r="GU4" i="1" s="1"/>
  <c r="GV4" i="1" s="1"/>
  <c r="GW4" i="1" s="1"/>
  <c r="GX4" i="1" s="1"/>
  <c r="GY4" i="1" s="1"/>
  <c r="GZ4" i="1" s="1"/>
  <c r="HA4" i="1" s="1"/>
  <c r="HB4" i="1" s="1"/>
  <c r="HC4" i="1" s="1"/>
  <c r="HD4" i="1" s="1"/>
  <c r="HE4" i="1" s="1"/>
  <c r="HF4" i="1" s="1"/>
  <c r="HG4" i="1" s="1"/>
  <c r="HH4" i="1" s="1"/>
  <c r="HI4" i="1" s="1"/>
  <c r="HJ4" i="1" s="1"/>
  <c r="HK4" i="1" s="1"/>
  <c r="HL4" i="1" s="1"/>
  <c r="HM4" i="1" s="1"/>
  <c r="HN4" i="1" s="1"/>
  <c r="HO4" i="1" s="1"/>
  <c r="HP4" i="1" s="1"/>
  <c r="HQ4" i="1" s="1"/>
  <c r="HR4" i="1" s="1"/>
  <c r="HS4" i="1" s="1"/>
  <c r="HT4" i="1" s="1"/>
  <c r="HU4" i="1" s="1"/>
  <c r="HV4" i="1" s="1"/>
  <c r="HW4" i="1" s="1"/>
  <c r="HX4" i="1" s="1"/>
  <c r="HY4" i="1" s="1"/>
  <c r="HZ4" i="1" s="1"/>
  <c r="IA4" i="1" s="1"/>
  <c r="IB4" i="1" s="1"/>
  <c r="IC4" i="1" s="1"/>
  <c r="ID4" i="1" s="1"/>
  <c r="IE4" i="1" s="1"/>
  <c r="IF4" i="1" s="1"/>
  <c r="IG4" i="1" s="1"/>
  <c r="IH4" i="1" s="1"/>
  <c r="II4" i="1" s="1"/>
  <c r="IJ4" i="1" s="1"/>
  <c r="IK4" i="1" s="1"/>
  <c r="IL4" i="1" s="1"/>
  <c r="IM4" i="1" s="1"/>
  <c r="IN4" i="1" s="1"/>
  <c r="IO4" i="1" s="1"/>
  <c r="IP4" i="1" s="1"/>
  <c r="IQ4" i="1" s="1"/>
  <c r="IR4" i="1" s="1"/>
  <c r="IS4" i="1" s="1"/>
  <c r="IT4" i="1" s="1"/>
  <c r="IU4" i="1" s="1"/>
  <c r="IV4" i="1" s="1"/>
  <c r="IW4" i="1" s="1"/>
  <c r="IX4" i="1" s="1"/>
  <c r="IY4" i="1" s="1"/>
  <c r="IZ4" i="1" s="1"/>
  <c r="JA4" i="1" s="1"/>
  <c r="JB4" i="1" s="1"/>
  <c r="JC4" i="1" s="1"/>
  <c r="JD4" i="1" s="1"/>
  <c r="JE4" i="1" s="1"/>
  <c r="JF4" i="1" s="1"/>
  <c r="JG4" i="1" s="1"/>
  <c r="JH4" i="1" s="1"/>
  <c r="JI4" i="1" s="1"/>
  <c r="JJ4" i="1" s="1"/>
  <c r="JK4" i="1" s="1"/>
  <c r="JL4" i="1" s="1"/>
  <c r="JM4" i="1" s="1"/>
  <c r="JN4" i="1" s="1"/>
  <c r="JO4" i="1" s="1"/>
  <c r="JP4" i="1" s="1"/>
  <c r="JQ4" i="1" s="1"/>
  <c r="JR4" i="1" s="1"/>
  <c r="JS4" i="1" s="1"/>
  <c r="JT4" i="1" s="1"/>
  <c r="JU4" i="1" s="1"/>
  <c r="JV4" i="1" s="1"/>
  <c r="JW4" i="1" s="1"/>
  <c r="JX4" i="1" s="1"/>
  <c r="JY4" i="1" s="1"/>
  <c r="JZ4" i="1" s="1"/>
  <c r="KA4" i="1" s="1"/>
  <c r="KB4" i="1" s="1"/>
  <c r="KC4" i="1" s="1"/>
  <c r="KD4" i="1" s="1"/>
  <c r="KE4" i="1" s="1"/>
  <c r="KF4" i="1" s="1"/>
  <c r="KG4" i="1" s="1"/>
  <c r="KH4" i="1" s="1"/>
  <c r="KI4" i="1" s="1"/>
  <c r="KJ4" i="1" s="1"/>
  <c r="KK4" i="1" s="1"/>
  <c r="KL4" i="1" s="1"/>
  <c r="KM4" i="1" s="1"/>
  <c r="KN4" i="1" s="1"/>
  <c r="KO4" i="1" s="1"/>
  <c r="KP4" i="1" s="1"/>
  <c r="KQ4" i="1" s="1"/>
  <c r="KR4" i="1" s="1"/>
  <c r="KS4" i="1" s="1"/>
  <c r="KT4" i="1" s="1"/>
  <c r="KU4" i="1" s="1"/>
  <c r="KV4" i="1" s="1"/>
  <c r="KW4" i="1" s="1"/>
  <c r="KX4" i="1" s="1"/>
  <c r="KY4" i="1" s="1"/>
  <c r="KZ4" i="1" s="1"/>
  <c r="LA4" i="1" s="1"/>
  <c r="LB4" i="1" s="1"/>
  <c r="LC4" i="1" s="1"/>
  <c r="LD4" i="1" s="1"/>
  <c r="LE4" i="1" s="1"/>
  <c r="LF4" i="1" s="1"/>
  <c r="LG4" i="1" s="1"/>
  <c r="LH4" i="1" s="1"/>
  <c r="LI4" i="1" s="1"/>
  <c r="LJ4" i="1" s="1"/>
  <c r="LK4" i="1" s="1"/>
  <c r="LL4" i="1" s="1"/>
  <c r="LM4" i="1" s="1"/>
  <c r="LN4" i="1" s="1"/>
  <c r="LO4" i="1" s="1"/>
  <c r="LP4" i="1" s="1"/>
  <c r="LQ4" i="1" s="1"/>
  <c r="LR4" i="1" s="1"/>
  <c r="LS4" i="1" s="1"/>
  <c r="LT4" i="1" s="1"/>
  <c r="LU4" i="1" s="1"/>
  <c r="LV4" i="1" s="1"/>
  <c r="LW4" i="1" s="1"/>
  <c r="LX4" i="1" s="1"/>
  <c r="LY4" i="1" s="1"/>
  <c r="LZ4" i="1" s="1"/>
  <c r="MA4" i="1" s="1"/>
  <c r="MB4" i="1" s="1"/>
  <c r="MC4" i="1" s="1"/>
  <c r="MD4" i="1" s="1"/>
  <c r="ME4" i="1" s="1"/>
  <c r="MF4" i="1" s="1"/>
  <c r="MG4" i="1" s="1"/>
  <c r="MH4" i="1" s="1"/>
  <c r="MI4" i="1" s="1"/>
  <c r="MJ4" i="1" s="1"/>
  <c r="MK4" i="1" s="1"/>
  <c r="ML4" i="1" s="1"/>
  <c r="MM4" i="1" s="1"/>
  <c r="MN4" i="1" s="1"/>
  <c r="MO4" i="1" s="1"/>
  <c r="MP4" i="1" s="1"/>
  <c r="MQ4" i="1" s="1"/>
  <c r="MR4" i="1" s="1"/>
  <c r="MS4" i="1" s="1"/>
  <c r="MT4" i="1" s="1"/>
  <c r="MU4" i="1" s="1"/>
  <c r="MV4" i="1" s="1"/>
  <c r="MW4" i="1" s="1"/>
  <c r="MX4" i="1" s="1"/>
  <c r="MY4" i="1" s="1"/>
  <c r="MZ4" i="1" s="1"/>
  <c r="NA4" i="1" s="1"/>
  <c r="NB4" i="1" s="1"/>
  <c r="NC4" i="1" s="1"/>
  <c r="ND4" i="1" s="1"/>
  <c r="NE4" i="1" s="1"/>
  <c r="NF4" i="1" s="1"/>
  <c r="NG4" i="1" s="1"/>
  <c r="NH4" i="1" s="1"/>
  <c r="NI4" i="1" s="1"/>
  <c r="NJ4" i="1" s="1"/>
  <c r="NK4" i="1" s="1"/>
  <c r="NL4" i="1" s="1"/>
  <c r="NM4" i="1" s="1"/>
  <c r="NN4" i="1" s="1"/>
  <c r="NO4" i="1" s="1"/>
  <c r="NP4" i="1" s="1"/>
  <c r="NQ4" i="1" s="1"/>
  <c r="NR4" i="1" s="1"/>
  <c r="NS4" i="1" s="1"/>
  <c r="NT4" i="1" s="1"/>
  <c r="NU4" i="1" s="1"/>
  <c r="NV4" i="1" s="1"/>
  <c r="NW4" i="1" s="1"/>
  <c r="NX4" i="1" s="1"/>
  <c r="NY4" i="1" s="1"/>
  <c r="NZ4" i="1" s="1"/>
  <c r="OA4" i="1" s="1"/>
  <c r="OB4" i="1" s="1"/>
  <c r="OC4" i="1" s="1"/>
  <c r="OD4" i="1" s="1"/>
  <c r="OE4" i="1" s="1"/>
  <c r="OF4" i="1" s="1"/>
  <c r="OG4" i="1" s="1"/>
  <c r="OH4" i="1" s="1"/>
  <c r="OI4" i="1" s="1"/>
  <c r="OJ4" i="1" s="1"/>
  <c r="OK4" i="1" s="1"/>
  <c r="OL4" i="1" s="1"/>
  <c r="OM4" i="1" s="1"/>
  <c r="ON4" i="1" s="1"/>
  <c r="OO4" i="1" s="1"/>
  <c r="OP4" i="1" s="1"/>
  <c r="OQ4" i="1" s="1"/>
  <c r="OR4" i="1" s="1"/>
  <c r="OS4" i="1" s="1"/>
  <c r="OT4" i="1" s="1"/>
  <c r="OU4" i="1" s="1"/>
  <c r="OV4" i="1" s="1"/>
  <c r="OW4" i="1" s="1"/>
  <c r="OX4" i="1" s="1"/>
  <c r="OY4" i="1" s="1"/>
  <c r="OZ4" i="1" s="1"/>
  <c r="PA4" i="1" s="1"/>
  <c r="PB4" i="1" s="1"/>
  <c r="PC4" i="1" s="1"/>
  <c r="PD4" i="1" s="1"/>
  <c r="PE4" i="1" s="1"/>
  <c r="PF4" i="1" s="1"/>
  <c r="PG4" i="1" s="1"/>
  <c r="PH4" i="1" s="1"/>
  <c r="PI4" i="1" s="1"/>
  <c r="PJ4" i="1" s="1"/>
  <c r="PK4" i="1" s="1"/>
  <c r="PL4" i="1" s="1"/>
  <c r="PM4" i="1" s="1"/>
  <c r="PN4" i="1" s="1"/>
  <c r="PO4" i="1" s="1"/>
  <c r="PP4" i="1" s="1"/>
  <c r="PQ4" i="1" s="1"/>
  <c r="PR4" i="1" s="1"/>
  <c r="PS4" i="1" s="1"/>
  <c r="PT4" i="1" s="1"/>
  <c r="F6" i="2"/>
  <c r="D9" i="2" s="1"/>
  <c r="D10" i="2" s="1"/>
  <c r="H26" i="1" l="1"/>
  <c r="H33" i="1"/>
  <c r="H12" i="1"/>
  <c r="H19" i="1"/>
  <c r="H5" i="1"/>
  <c r="H50" i="1"/>
  <c r="H49" i="1"/>
  <c r="H52" i="1"/>
  <c r="H48" i="1"/>
  <c r="H51" i="1"/>
  <c r="H47" i="1"/>
  <c r="H8" i="1"/>
  <c r="H7" i="1"/>
  <c r="H6" i="1"/>
  <c r="E8" i="1"/>
  <c r="E9" i="1"/>
  <c r="E7" i="1"/>
  <c r="E10" i="1"/>
  <c r="E6" i="1"/>
  <c r="C47" i="1" l="1"/>
</calcChain>
</file>

<file path=xl/sharedStrings.xml><?xml version="1.0" encoding="utf-8"?>
<sst xmlns="http://schemas.openxmlformats.org/spreadsheetml/2006/main" count="144" uniqueCount="45">
  <si>
    <t>PERIODS</t>
  </si>
  <si>
    <t>ACTIVITY</t>
  </si>
  <si>
    <r>
      <rPr>
        <sz val="12"/>
        <color theme="1" tint="0.24994659260841701"/>
        <rFont val="Calibri"/>
        <family val="2"/>
      </rPr>
      <t>%</t>
    </r>
    <r>
      <rPr>
        <sz val="11"/>
        <color theme="1" tint="0.24994659260841701"/>
        <rFont val="Corbel"/>
        <family val="2"/>
        <scheme val="major"/>
      </rPr>
      <t xml:space="preserve"> </t>
    </r>
    <r>
      <rPr>
        <sz val="12"/>
        <color theme="1" tint="0.24994659260841701"/>
        <rFont val="Calibri"/>
        <family val="2"/>
      </rPr>
      <t>Complete</t>
    </r>
  </si>
  <si>
    <r>
      <rPr>
        <sz val="12"/>
        <color theme="1" tint="0.24994659260841701"/>
        <rFont val="Calibri"/>
        <family val="2"/>
      </rPr>
      <t>Actual (beyond plan</t>
    </r>
    <r>
      <rPr>
        <sz val="11"/>
        <color theme="1" tint="0.24994659260841701"/>
        <rFont val="Corbel"/>
        <family val="2"/>
        <scheme val="major"/>
      </rPr>
      <t>)</t>
    </r>
  </si>
  <si>
    <r>
      <rPr>
        <sz val="12"/>
        <color theme="1" tint="0.24994659260841701"/>
        <rFont val="Calibri"/>
        <family val="2"/>
      </rPr>
      <t>%</t>
    </r>
    <r>
      <rPr>
        <sz val="11"/>
        <color theme="1" tint="0.24994659260841701"/>
        <rFont val="Corbel"/>
        <family val="2"/>
        <scheme val="major"/>
      </rPr>
      <t xml:space="preserve"> </t>
    </r>
    <r>
      <rPr>
        <sz val="12"/>
        <color theme="1" tint="0.24994659260841701"/>
        <rFont val="Calibri"/>
        <family val="2"/>
      </rPr>
      <t>Complete (beyond plan)</t>
    </r>
  </si>
  <si>
    <t xml:space="preserve"> Period Highlight:</t>
  </si>
  <si>
    <t>PLAN START</t>
  </si>
  <si>
    <t>PLAN DURATION</t>
  </si>
  <si>
    <t>ACTUAL START</t>
  </si>
  <si>
    <t>ACTUAL DURATION</t>
  </si>
  <si>
    <t>PERCENT COMPLETE</t>
  </si>
  <si>
    <t>Actual Start</t>
  </si>
  <si>
    <t>Plan Duration</t>
  </si>
  <si>
    <t>Select a period to highlight at right.  A legend describing the charting follows.</t>
  </si>
  <si>
    <t>Podcast production steps</t>
  </si>
  <si>
    <t>Planning &amp; drafting</t>
  </si>
  <si>
    <t>Writing &amp; editing</t>
  </si>
  <si>
    <t>Recording &amp; post-editing</t>
  </si>
  <si>
    <t>Show notes &amp; details</t>
  </si>
  <si>
    <t>Final touches &amp; posting</t>
  </si>
  <si>
    <t xml:space="preserve">Ep00: </t>
  </si>
  <si>
    <t>DATE COMPLETED</t>
  </si>
  <si>
    <t>TARGET COMPLETION</t>
  </si>
  <si>
    <t>NR Podcast Episode Production Schedule</t>
  </si>
  <si>
    <t>Ep06:</t>
  </si>
  <si>
    <t xml:space="preserve"> </t>
  </si>
  <si>
    <t xml:space="preserve">Year  </t>
  </si>
  <si>
    <t xml:space="preserve">Month  </t>
  </si>
  <si>
    <t xml:space="preserve">Start Day  </t>
  </si>
  <si>
    <t>1:Sun, 2:Mon …</t>
  </si>
  <si>
    <t>Year-at-a-glance</t>
  </si>
  <si>
    <t>Show notes &amp; clips</t>
  </si>
  <si>
    <t>Audience engagement</t>
  </si>
  <si>
    <t xml:space="preserve">Ep01: </t>
  </si>
  <si>
    <t xml:space="preserve">Ep02: </t>
  </si>
  <si>
    <t xml:space="preserve">Ep03: </t>
  </si>
  <si>
    <t xml:space="preserve">Ep04: </t>
  </si>
  <si>
    <t xml:space="preserve">Ep05: </t>
  </si>
  <si>
    <t>Engage audience</t>
  </si>
  <si>
    <t>Nurture community</t>
  </si>
  <si>
    <t>Invite patrons into roles</t>
  </si>
  <si>
    <t>Onboard patron roles</t>
  </si>
  <si>
    <t>Ask to subscribe for free</t>
  </si>
  <si>
    <t>Incentivize paid subscriptions</t>
  </si>
  <si>
    <t>NR Podcast listener community planner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</si>
</sst>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\'yy"/>
    <numFmt numFmtId="165" formatCode="d"/>
  </numFmts>
  <fonts count="35" x14ac:knownFonts="1">
    <font>
      <sz val="11"/>
      <color theme="1" tint="0.24994659260841701"/>
      <name val="Corbel"/>
      <family val="2"/>
      <scheme val="major"/>
    </font>
    <font>
      <sz val="11"/>
      <color theme="1"/>
      <name val="Calibri"/>
      <family val="2"/>
      <scheme val="minor"/>
    </font>
    <font>
      <sz val="14"/>
      <color theme="1" tint="0.24994659260841701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b/>
      <sz val="13"/>
      <color theme="7"/>
      <name val="Corbel"/>
      <family val="2"/>
      <scheme val="major"/>
    </font>
    <font>
      <b/>
      <sz val="13"/>
      <color theme="1" tint="0.24994659260841701"/>
      <name val="Calibri"/>
      <family val="2"/>
    </font>
    <font>
      <sz val="12"/>
      <color theme="1" tint="0.24994659260841701"/>
      <name val="Calibri"/>
      <family val="2"/>
    </font>
    <font>
      <b/>
      <sz val="13"/>
      <color theme="7"/>
      <name val="Calibri"/>
      <family val="2"/>
    </font>
    <font>
      <sz val="12"/>
      <color theme="1" tint="0.24994659260841701"/>
      <name val="Calibri"/>
      <family val="2"/>
    </font>
    <font>
      <b/>
      <sz val="42"/>
      <color theme="7"/>
      <name val="Corbel"/>
      <family val="2"/>
      <scheme val="major"/>
    </font>
    <font>
      <b/>
      <sz val="11"/>
      <color theme="1" tint="0.2499465926084170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24994659260841701"/>
      <name val="Corbel"/>
      <family val="2"/>
      <scheme val="major"/>
    </font>
    <font>
      <i/>
      <sz val="11"/>
      <color theme="7"/>
      <name val="Calibri"/>
      <family val="2"/>
      <scheme val="minor"/>
    </font>
    <font>
      <sz val="12"/>
      <color theme="1" tint="0.24994659260841701"/>
      <name val="Corbel"/>
      <family val="2"/>
      <scheme val="major"/>
    </font>
    <font>
      <b/>
      <sz val="16"/>
      <color theme="1" tint="0.24994659260841701"/>
      <name val="Corbel"/>
      <family val="2"/>
      <scheme val="major"/>
    </font>
    <font>
      <b/>
      <sz val="11"/>
      <color theme="1" tint="0.24994659260841701"/>
      <name val="Aptos Narrow"/>
      <family val="2"/>
    </font>
    <font>
      <b/>
      <sz val="13"/>
      <color theme="1" tint="0.24994659260841701"/>
      <name val="Calibri"/>
      <family val="2"/>
    </font>
    <font>
      <b/>
      <sz val="11"/>
      <color theme="7"/>
      <name val="Calibri"/>
      <family val="2"/>
      <scheme val="minor"/>
    </font>
    <font>
      <b/>
      <sz val="24"/>
      <color theme="7"/>
      <name val="Tahoma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 tint="0.249977111117893"/>
      <name val="Calibri"/>
      <family val="2"/>
      <scheme val="minor"/>
    </font>
    <font>
      <sz val="8"/>
      <name val="Calibri"/>
      <family val="2"/>
      <scheme val="minor"/>
    </font>
    <font>
      <sz val="10"/>
      <name val="Corbel"/>
      <family val="2"/>
      <scheme val="major"/>
    </font>
    <font>
      <b/>
      <sz val="40"/>
      <color rgb="FF7030A0"/>
      <name val="Corbel"/>
      <family val="2"/>
      <scheme val="major"/>
    </font>
    <font>
      <sz val="40"/>
      <color rgb="FF7030A0"/>
      <name val="Corbel"/>
      <family val="2"/>
      <scheme val="major"/>
    </font>
    <font>
      <sz val="40"/>
      <color theme="8"/>
      <name val="Corbel"/>
      <family val="2"/>
      <scheme val="major"/>
    </font>
    <font>
      <sz val="14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9FFD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theme="7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/>
      <right/>
      <top style="thin">
        <color theme="9" tint="-0.24994659260841701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1">
    <xf numFmtId="0" fontId="0" fillId="0" borderId="0" applyNumberFormat="0" applyFill="0" applyBorder="0" applyProtection="0">
      <alignment horizontal="center" vertical="center"/>
    </xf>
    <xf numFmtId="0" fontId="9" fillId="0" borderId="0" applyNumberFormat="0" applyFill="0" applyBorder="0" applyAlignment="0" applyProtection="0"/>
    <xf numFmtId="0" fontId="3" fillId="0" borderId="0" applyFill="0" applyBorder="0" applyProtection="0">
      <alignment horizontal="left" wrapText="1"/>
    </xf>
    <xf numFmtId="3" fontId="11" fillId="0" borderId="2" applyFill="0" applyProtection="0">
      <alignment horizontal="center"/>
    </xf>
    <xf numFmtId="0" fontId="11" fillId="0" borderId="0" applyFill="0" applyBorder="0" applyProtection="0">
      <alignment horizontal="center" wrapText="1"/>
    </xf>
    <xf numFmtId="0" fontId="2" fillId="0" borderId="0" applyNumberFormat="0" applyFill="0" applyBorder="0" applyProtection="0">
      <alignment horizontal="left" vertical="center"/>
    </xf>
    <xf numFmtId="9" fontId="4" fillId="0" borderId="0" applyFill="0" applyBorder="0" applyProtection="0">
      <alignment horizontal="center" vertical="center"/>
    </xf>
    <xf numFmtId="0" fontId="10" fillId="6" borderId="1" applyNumberFormat="0" applyProtection="0">
      <alignment horizontal="left" vertical="center"/>
    </xf>
    <xf numFmtId="0" fontId="9" fillId="0" borderId="0" applyNumberFormat="0" applyFill="0" applyBorder="0" applyProtection="0">
      <alignment vertical="center"/>
    </xf>
    <xf numFmtId="0" fontId="11" fillId="0" borderId="0" applyFill="0" applyProtection="0">
      <alignment vertical="center"/>
    </xf>
    <xf numFmtId="0" fontId="11" fillId="0" borderId="0" applyFill="0" applyProtection="0">
      <alignment horizontal="center" vertical="center" wrapText="1"/>
    </xf>
    <xf numFmtId="0" fontId="11" fillId="0" borderId="0" applyFill="0" applyProtection="0">
      <alignment horizontal="left"/>
    </xf>
    <xf numFmtId="0" fontId="13" fillId="0" borderId="0" applyNumberFormat="0" applyFill="0" applyBorder="0" applyProtection="0">
      <alignment vertical="center"/>
    </xf>
    <xf numFmtId="1" fontId="14" fillId="6" borderId="1">
      <alignment horizontal="center" vertical="center"/>
    </xf>
    <xf numFmtId="0" fontId="12" fillId="2" borderId="4" applyNumberFormat="0" applyFont="0" applyAlignment="0">
      <alignment horizontal="center"/>
    </xf>
    <xf numFmtId="0" fontId="12" fillId="3" borderId="3" applyNumberFormat="0" applyFont="0" applyAlignment="0">
      <alignment horizontal="center"/>
    </xf>
    <xf numFmtId="0" fontId="12" fillId="4" borderId="3" applyNumberFormat="0" applyFont="0" applyAlignment="0">
      <alignment horizontal="center"/>
    </xf>
    <xf numFmtId="0" fontId="12" fillId="5" borderId="3" applyNumberFormat="0" applyFont="0" applyAlignment="0">
      <alignment horizontal="center"/>
    </xf>
    <xf numFmtId="0" fontId="12" fillId="7" borderId="3" applyNumberFormat="0" applyFont="0" applyAlignment="0">
      <alignment horizontal="center"/>
    </xf>
    <xf numFmtId="0" fontId="1" fillId="0" borderId="0"/>
    <xf numFmtId="0" fontId="20" fillId="0" borderId="0"/>
  </cellStyleXfs>
  <cellXfs count="80">
    <xf numFmtId="0" fontId="0" fillId="0" borderId="0" xfId="0">
      <alignment horizontal="center" vertical="center"/>
    </xf>
    <xf numFmtId="0" fontId="0" fillId="0" borderId="0" xfId="0" applyAlignment="1">
      <alignment horizontal="center"/>
    </xf>
    <xf numFmtId="0" fontId="3" fillId="0" borderId="0" xfId="2">
      <alignment horizontal="left" wrapText="1"/>
    </xf>
    <xf numFmtId="9" fontId="4" fillId="0" borderId="0" xfId="6">
      <alignment horizontal="center" vertical="center"/>
    </xf>
    <xf numFmtId="0" fontId="10" fillId="6" borderId="1" xfId="7">
      <alignment horizontal="left" vertical="center"/>
    </xf>
    <xf numFmtId="0" fontId="6" fillId="0" borderId="0" xfId="0" applyFont="1" applyAlignment="1">
      <alignment horizontal="center"/>
    </xf>
    <xf numFmtId="9" fontId="7" fillId="0" borderId="0" xfId="6" applyFont="1">
      <alignment horizontal="center" vertical="center"/>
    </xf>
    <xf numFmtId="0" fontId="11" fillId="0" borderId="0" xfId="4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0" fontId="9" fillId="0" borderId="0" xfId="1" applyAlignment="1">
      <alignment horizontal="center"/>
    </xf>
    <xf numFmtId="1" fontId="14" fillId="6" borderId="1" xfId="13">
      <alignment horizontal="center" vertical="center"/>
    </xf>
    <xf numFmtId="0" fontId="0" fillId="2" borderId="4" xfId="14" applyFont="1" applyAlignment="1">
      <alignment horizontal="center"/>
    </xf>
    <xf numFmtId="0" fontId="0" fillId="3" borderId="3" xfId="15" applyFont="1" applyAlignment="1">
      <alignment horizontal="center"/>
    </xf>
    <xf numFmtId="0" fontId="0" fillId="4" borderId="3" xfId="16" applyFont="1" applyAlignment="1">
      <alignment horizontal="center"/>
    </xf>
    <xf numFmtId="0" fontId="0" fillId="5" borderId="3" xfId="17" applyFont="1" applyAlignment="1">
      <alignment horizontal="center"/>
    </xf>
    <xf numFmtId="0" fontId="0" fillId="7" borderId="3" xfId="18" applyFont="1" applyAlignment="1">
      <alignment horizontal="center"/>
    </xf>
    <xf numFmtId="0" fontId="11" fillId="0" borderId="0" xfId="11">
      <alignment horizontal="left"/>
    </xf>
    <xf numFmtId="0" fontId="13" fillId="0" borderId="0" xfId="12">
      <alignment vertical="center"/>
    </xf>
    <xf numFmtId="0" fontId="3" fillId="0" borderId="0" xfId="2" applyAlignment="1">
      <alignment horizontal="left"/>
    </xf>
    <xf numFmtId="0" fontId="15" fillId="0" borderId="0" xfId="2" applyFont="1" applyAlignment="1">
      <alignment horizontal="left"/>
    </xf>
    <xf numFmtId="0" fontId="16" fillId="0" borderId="0" xfId="2" applyFont="1" applyAlignment="1">
      <alignment horizontal="left" indent="1"/>
    </xf>
    <xf numFmtId="0" fontId="1" fillId="0" borderId="0" xfId="19"/>
    <xf numFmtId="14" fontId="1" fillId="0" borderId="0" xfId="19" applyNumberFormat="1"/>
    <xf numFmtId="14" fontId="6" fillId="0" borderId="0" xfId="0" applyNumberFormat="1" applyFont="1" applyAlignment="1">
      <alignment horizontal="center"/>
    </xf>
    <xf numFmtId="14" fontId="11" fillId="0" borderId="2" xfId="3" applyNumberFormat="1" applyAlignment="1">
      <alignment horizontal="center" textRotation="90" shrinkToFit="1"/>
    </xf>
    <xf numFmtId="14" fontId="18" fillId="0" borderId="0" xfId="12" applyNumberFormat="1" applyFont="1">
      <alignment vertical="center"/>
    </xf>
    <xf numFmtId="0" fontId="17" fillId="10" borderId="0" xfId="2" applyFont="1" applyFill="1">
      <alignment horizontal="left" wrapText="1"/>
    </xf>
    <xf numFmtId="14" fontId="6" fillId="10" borderId="0" xfId="0" applyNumberFormat="1" applyFont="1" applyFill="1" applyAlignment="1">
      <alignment horizontal="center"/>
    </xf>
    <xf numFmtId="0" fontId="6" fillId="10" borderId="0" xfId="0" applyFont="1" applyFill="1" applyAlignment="1">
      <alignment horizontal="center"/>
    </xf>
    <xf numFmtId="9" fontId="7" fillId="10" borderId="0" xfId="6" applyFont="1" applyFill="1">
      <alignment horizontal="center" vertical="center"/>
    </xf>
    <xf numFmtId="0" fontId="5" fillId="10" borderId="0" xfId="2" applyFont="1" applyFill="1">
      <alignment horizontal="left" wrapText="1"/>
    </xf>
    <xf numFmtId="0" fontId="19" fillId="0" borderId="0" xfId="8" applyFont="1">
      <alignment vertical="center"/>
    </xf>
    <xf numFmtId="0" fontId="21" fillId="8" borderId="0" xfId="20" applyFont="1" applyFill="1"/>
    <xf numFmtId="0" fontId="21" fillId="0" borderId="0" xfId="20" applyFont="1"/>
    <xf numFmtId="0" fontId="21" fillId="8" borderId="0" xfId="20" applyFont="1" applyFill="1" applyAlignment="1">
      <alignment vertical="center"/>
    </xf>
    <xf numFmtId="0" fontId="22" fillId="8" borderId="0" xfId="20" applyFont="1" applyFill="1" applyAlignment="1">
      <alignment vertical="center"/>
    </xf>
    <xf numFmtId="0" fontId="22" fillId="8" borderId="0" xfId="20" applyFont="1" applyFill="1" applyAlignment="1">
      <alignment horizontal="right" vertical="center"/>
    </xf>
    <xf numFmtId="0" fontId="23" fillId="8" borderId="0" xfId="20" applyFont="1" applyFill="1" applyAlignment="1">
      <alignment vertical="center"/>
    </xf>
    <xf numFmtId="0" fontId="24" fillId="8" borderId="0" xfId="20" applyFont="1" applyFill="1" applyAlignment="1">
      <alignment horizontal="left" vertical="center" indent="1"/>
    </xf>
    <xf numFmtId="0" fontId="25" fillId="8" borderId="0" xfId="20" applyFont="1" applyFill="1" applyAlignment="1">
      <alignment horizontal="right" vertical="center"/>
    </xf>
    <xf numFmtId="0" fontId="26" fillId="8" borderId="0" xfId="20" applyFont="1" applyFill="1"/>
    <xf numFmtId="0" fontId="26" fillId="0" borderId="0" xfId="20" applyFont="1"/>
    <xf numFmtId="0" fontId="28" fillId="0" borderId="0" xfId="20" applyFont="1" applyAlignment="1">
      <alignment vertical="center"/>
    </xf>
    <xf numFmtId="0" fontId="29" fillId="0" borderId="0" xfId="20" applyFont="1" applyAlignment="1">
      <alignment vertical="center"/>
    </xf>
    <xf numFmtId="0" fontId="21" fillId="0" borderId="0" xfId="20" applyFont="1" applyAlignment="1">
      <alignment vertical="center"/>
    </xf>
    <xf numFmtId="0" fontId="30" fillId="8" borderId="0" xfId="20" applyFont="1" applyFill="1"/>
    <xf numFmtId="0" fontId="30" fillId="0" borderId="0" xfId="20" applyFont="1"/>
    <xf numFmtId="0" fontId="30" fillId="0" borderId="0" xfId="20" applyFont="1" applyAlignment="1">
      <alignment vertical="center"/>
    </xf>
    <xf numFmtId="0" fontId="32" fillId="8" borderId="0" xfId="20" applyFont="1" applyFill="1" applyAlignment="1">
      <alignment vertical="center"/>
    </xf>
    <xf numFmtId="0" fontId="32" fillId="0" borderId="0" xfId="20" applyFont="1" applyAlignment="1">
      <alignment vertical="center"/>
    </xf>
    <xf numFmtId="0" fontId="33" fillId="8" borderId="0" xfId="20" applyFont="1" applyFill="1" applyAlignment="1">
      <alignment horizontal="center" vertical="center"/>
    </xf>
    <xf numFmtId="0" fontId="32" fillId="8" borderId="0" xfId="20" applyFont="1" applyFill="1"/>
    <xf numFmtId="0" fontId="32" fillId="0" borderId="0" xfId="20" applyFont="1"/>
    <xf numFmtId="165" fontId="21" fillId="0" borderId="0" xfId="20" applyNumberFormat="1" applyFont="1" applyAlignment="1">
      <alignment horizontal="center" vertical="center"/>
    </xf>
    <xf numFmtId="0" fontId="34" fillId="0" borderId="0" xfId="20" applyFont="1" applyAlignment="1">
      <alignment vertical="center"/>
    </xf>
    <xf numFmtId="0" fontId="21" fillId="9" borderId="0" xfId="20" applyFont="1" applyFill="1"/>
    <xf numFmtId="14" fontId="11" fillId="12" borderId="2" xfId="3" applyNumberFormat="1" applyFill="1" applyAlignment="1">
      <alignment horizontal="center" textRotation="90" shrinkToFit="1"/>
    </xf>
    <xf numFmtId="0" fontId="16" fillId="0" borderId="0" xfId="2" applyFont="1" applyAlignment="1">
      <alignment horizontal="left" vertical="center" indent="1"/>
    </xf>
    <xf numFmtId="14" fontId="6" fillId="0" borderId="0" xfId="0" applyNumberFormat="1" applyFont="1">
      <alignment horizontal="center" vertical="center"/>
    </xf>
    <xf numFmtId="0" fontId="6" fillId="0" borderId="0" xfId="0" applyFont="1">
      <alignment horizontal="center" vertical="center"/>
    </xf>
    <xf numFmtId="0" fontId="0" fillId="0" borderId="6" xfId="5" applyFont="1" applyBorder="1">
      <alignment horizontal="left" vertical="center"/>
    </xf>
    <xf numFmtId="0" fontId="0" fillId="0" borderId="0" xfId="5" applyFont="1" applyBorder="1">
      <alignment horizontal="left" vertical="center"/>
    </xf>
    <xf numFmtId="0" fontId="11" fillId="0" borderId="0" xfId="9">
      <alignment vertical="center"/>
    </xf>
    <xf numFmtId="0" fontId="11" fillId="0" borderId="2" xfId="9" applyBorder="1">
      <alignment vertical="center"/>
    </xf>
    <xf numFmtId="0" fontId="11" fillId="0" borderId="0" xfId="10">
      <alignment horizontal="center" vertical="center" wrapText="1"/>
    </xf>
    <xf numFmtId="0" fontId="11" fillId="0" borderId="2" xfId="10" applyBorder="1">
      <alignment horizontal="center" vertical="center" wrapText="1"/>
    </xf>
    <xf numFmtId="0" fontId="11" fillId="0" borderId="0" xfId="10" applyAlignment="1">
      <alignment horizontal="center" vertical="center" textRotation="90" wrapText="1"/>
    </xf>
    <xf numFmtId="0" fontId="11" fillId="0" borderId="2" xfId="10" applyBorder="1" applyAlignment="1">
      <alignment horizontal="center" vertical="center" textRotation="90" wrapText="1"/>
    </xf>
    <xf numFmtId="0" fontId="11" fillId="0" borderId="5" xfId="10" applyBorder="1" applyAlignment="1">
      <alignment horizontal="center" vertical="center" textRotation="90" wrapText="1"/>
    </xf>
    <xf numFmtId="0" fontId="8" fillId="0" borderId="6" xfId="5" applyFont="1" applyBorder="1">
      <alignment horizontal="left" vertical="center"/>
    </xf>
    <xf numFmtId="0" fontId="8" fillId="0" borderId="0" xfId="5" applyFont="1">
      <alignment horizontal="left" vertical="center"/>
    </xf>
    <xf numFmtId="0" fontId="8" fillId="0" borderId="7" xfId="5" applyFont="1" applyBorder="1">
      <alignment horizontal="left" vertical="center"/>
    </xf>
    <xf numFmtId="0" fontId="8" fillId="0" borderId="0" xfId="5" applyFont="1" applyBorder="1">
      <alignment horizontal="left" vertical="center"/>
    </xf>
    <xf numFmtId="0" fontId="0" fillId="0" borderId="7" xfId="5" applyFont="1" applyBorder="1">
      <alignment horizontal="left" vertical="center"/>
    </xf>
    <xf numFmtId="164" fontId="31" fillId="11" borderId="0" xfId="20" applyNumberFormat="1" applyFont="1" applyFill="1" applyAlignment="1">
      <alignment horizontal="center" vertical="center"/>
    </xf>
    <xf numFmtId="0" fontId="23" fillId="0" borderId="8" xfId="20" applyFont="1" applyBorder="1" applyAlignment="1">
      <alignment horizontal="center" vertical="center"/>
    </xf>
    <xf numFmtId="0" fontId="23" fillId="0" borderId="9" xfId="20" applyFont="1" applyBorder="1" applyAlignment="1">
      <alignment horizontal="center" vertical="center"/>
    </xf>
    <xf numFmtId="0" fontId="23" fillId="0" borderId="10" xfId="20" applyFont="1" applyBorder="1" applyAlignment="1">
      <alignment horizontal="center" vertical="center"/>
    </xf>
    <xf numFmtId="0" fontId="27" fillId="0" borderId="0" xfId="20" applyFont="1" applyAlignment="1">
      <alignment horizontal="right" vertical="center"/>
    </xf>
  </cellXfs>
  <cellStyles count="21">
    <cellStyle name="% complete" xfId="16" xr:uid="{00000000-0005-0000-0000-000000000000}"/>
    <cellStyle name="% complete (beyond plan) legend" xfId="18" xr:uid="{00000000-0005-0000-0000-000001000000}"/>
    <cellStyle name="Activity" xfId="2" xr:uid="{00000000-0005-0000-0000-000002000000}"/>
    <cellStyle name="Actual (beyond plan) legend" xfId="17" xr:uid="{00000000-0005-0000-0000-000003000000}"/>
    <cellStyle name="Actual legend" xfId="15" xr:uid="{00000000-0005-0000-0000-000004000000}"/>
    <cellStyle name="Explanatory Text" xfId="12" builtinId="53" customBuiltin="1"/>
    <cellStyle name="Heading 1" xfId="1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Label" xfId="5" xr:uid="{00000000-0005-0000-0000-00000A000000}"/>
    <cellStyle name="Normal" xfId="0" builtinId="0" customBuiltin="1"/>
    <cellStyle name="Normal 2" xfId="19" xr:uid="{9D3B7271-3797-43FF-91AF-71A639853F4B}"/>
    <cellStyle name="Normal 3" xfId="20" xr:uid="{0A25D1E9-E34E-4337-B340-1F6F73D4F814}"/>
    <cellStyle name="Percent Complete" xfId="6" xr:uid="{00000000-0005-0000-0000-00000C000000}"/>
    <cellStyle name="Period Headers" xfId="3" xr:uid="{00000000-0005-0000-0000-00000D000000}"/>
    <cellStyle name="Period Highlight Control" xfId="7" xr:uid="{00000000-0005-0000-0000-00000E000000}"/>
    <cellStyle name="Period Value" xfId="13" xr:uid="{00000000-0005-0000-0000-00000F000000}"/>
    <cellStyle name="Plan legend" xfId="14" xr:uid="{00000000-0005-0000-0000-000010000000}"/>
    <cellStyle name="Project Headers" xfId="4" xr:uid="{00000000-0005-0000-0000-000011000000}"/>
    <cellStyle name="Title" xfId="8" builtinId="15" customBuiltin="1"/>
  </cellStyles>
  <dxfs count="31"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font>
        <color theme="4" tint="-0.24994659260841701"/>
      </font>
    </dxf>
    <dxf>
      <numFmt numFmtId="166" formatCode="mmmm"/>
    </dxf>
    <dxf>
      <numFmt numFmtId="166" formatCode="mmmm"/>
    </dxf>
    <dxf>
      <numFmt numFmtId="166" formatCode="mmmm"/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</dxfs>
  <tableStyles count="0" defaultTableStyle="TableStyleMedium2" defaultPivotStyle="PivotStyleLight16"/>
  <colors>
    <mruColors>
      <color rgb="FFB9FF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511175</xdr:colOff>
      <xdr:row>2</xdr:row>
      <xdr:rowOff>428625</xdr:rowOff>
    </xdr:from>
    <xdr:to>
      <xdr:col>28</xdr:col>
      <xdr:colOff>212725</xdr:colOff>
      <xdr:row>11</xdr:row>
      <xdr:rowOff>193675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6F5E266-83C5-68C8-CFFF-0CD2B03D5025}"/>
            </a:ext>
          </a:extLst>
        </xdr:cNvPr>
        <xdr:cNvSpPr txBox="1"/>
      </xdr:nvSpPr>
      <xdr:spPr>
        <a:xfrm>
          <a:off x="4575175" y="1457325"/>
          <a:ext cx="7404100" cy="2444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Engage audience - reply to comments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Attract interest - invite sub as a follower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Incentivize investment - supporter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Identify innovators - patrons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Onboard innovators - roles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Build community - PNR [AMA sessions]</a:t>
          </a:r>
        </a:p>
        <a:p>
          <a:endParaRPr lang="en-US" sz="1100"/>
        </a:p>
        <a:p>
          <a:r>
            <a:rPr lang="en-US" sz="1100"/>
            <a:t>Engage audience</a:t>
          </a:r>
        </a:p>
        <a:p>
          <a:r>
            <a:rPr lang="en-US" sz="1100"/>
            <a:t>Incentivize</a:t>
          </a:r>
          <a:r>
            <a:rPr lang="en-US" sz="1100" baseline="0"/>
            <a:t> to subscribe</a:t>
          </a:r>
        </a:p>
        <a:p>
          <a:r>
            <a:rPr lang="en-US" sz="1100" baseline="0"/>
            <a:t>Incentivize supporters</a:t>
          </a:r>
        </a:p>
        <a:p>
          <a:r>
            <a:rPr lang="en-US" sz="1100" baseline="0"/>
            <a:t>Invite patros into roles</a:t>
          </a:r>
        </a:p>
        <a:p>
          <a:r>
            <a:rPr lang="en-US" sz="1100" baseline="0"/>
            <a:t>Onboard patron roles</a:t>
          </a:r>
        </a:p>
        <a:p>
          <a:r>
            <a:rPr lang="en-US" sz="1100" baseline="0"/>
            <a:t>Nurture community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B1:PT53"/>
  <sheetViews>
    <sheetView showGridLines="0" tabSelected="1" zoomScaleNormal="100" zoomScaleSheetLayoutView="80" workbookViewId="0">
      <pane xSplit="9" topLeftCell="P1" activePane="topRight" state="frozen"/>
      <selection pane="topRight" activeCell="B8" sqref="B8"/>
    </sheetView>
  </sheetViews>
  <sheetFormatPr defaultColWidth="2.83203125" defaultRowHeight="30" customHeight="1" x14ac:dyDescent="0.4"/>
  <cols>
    <col min="1" max="1" width="2.58203125" customWidth="1"/>
    <col min="2" max="2" width="20.58203125" style="2" customWidth="1"/>
    <col min="3" max="4" width="11.58203125" style="1" customWidth="1"/>
    <col min="5" max="5" width="6.58203125" style="1" customWidth="1"/>
    <col min="6" max="7" width="11.58203125" style="1" customWidth="1"/>
    <col min="8" max="8" width="6.58203125" style="1" customWidth="1"/>
    <col min="9" max="9" width="15.58203125" style="3" customWidth="1"/>
    <col min="10" max="29" width="2.83203125" style="1"/>
    <col min="388" max="388" width="2.83203125" customWidth="1"/>
  </cols>
  <sheetData>
    <row r="1" spans="2:436" ht="60" customHeight="1" thickBot="1" x14ac:dyDescent="1.25">
      <c r="B1" s="32" t="s">
        <v>23</v>
      </c>
      <c r="C1" s="10"/>
      <c r="D1" s="10"/>
      <c r="E1" s="10"/>
      <c r="F1" s="10"/>
      <c r="G1" s="10"/>
      <c r="H1" s="10"/>
      <c r="I1" s="10"/>
    </row>
    <row r="2" spans="2:436" ht="21" customHeight="1" thickTop="1" thickBot="1" x14ac:dyDescent="0.4">
      <c r="B2" s="18" t="s">
        <v>13</v>
      </c>
      <c r="C2" s="18"/>
      <c r="D2" s="18"/>
      <c r="E2" s="18"/>
      <c r="F2" s="18"/>
      <c r="G2" s="26">
        <f ca="1">TODAY()</f>
        <v>45704</v>
      </c>
      <c r="I2" s="4" t="s">
        <v>5</v>
      </c>
      <c r="J2" s="11">
        <v>1</v>
      </c>
      <c r="L2" s="12"/>
      <c r="M2" s="70" t="s">
        <v>12</v>
      </c>
      <c r="N2" s="71"/>
      <c r="O2" s="71"/>
      <c r="P2" s="71"/>
      <c r="Q2" s="72"/>
      <c r="R2" s="13"/>
      <c r="S2" s="70" t="s">
        <v>11</v>
      </c>
      <c r="T2" s="73"/>
      <c r="U2" s="73"/>
      <c r="V2" s="72"/>
      <c r="W2" s="14"/>
      <c r="X2" s="61" t="s">
        <v>2</v>
      </c>
      <c r="Y2" s="62"/>
      <c r="Z2" s="62"/>
      <c r="AA2" s="74"/>
      <c r="AB2" s="15"/>
      <c r="AC2" s="61" t="s">
        <v>3</v>
      </c>
      <c r="AD2" s="62"/>
      <c r="AE2" s="62"/>
      <c r="AF2" s="62"/>
      <c r="AG2" s="62"/>
      <c r="AH2" s="62"/>
      <c r="AI2" s="74"/>
      <c r="AJ2" s="16"/>
      <c r="AK2" s="61" t="s">
        <v>4</v>
      </c>
      <c r="AL2" s="62"/>
      <c r="AM2" s="62"/>
      <c r="AN2" s="62"/>
      <c r="AO2" s="62"/>
      <c r="AP2" s="62"/>
      <c r="AQ2" s="62"/>
      <c r="AR2" s="62"/>
    </row>
    <row r="3" spans="2:436" s="9" customFormat="1" ht="40" customHeight="1" thickTop="1" x14ac:dyDescent="0.35">
      <c r="B3" s="63" t="s">
        <v>1</v>
      </c>
      <c r="C3" s="65" t="s">
        <v>6</v>
      </c>
      <c r="D3" s="67" t="s">
        <v>22</v>
      </c>
      <c r="E3" s="67" t="s">
        <v>7</v>
      </c>
      <c r="F3" s="65" t="s">
        <v>8</v>
      </c>
      <c r="G3" s="67" t="s">
        <v>21</v>
      </c>
      <c r="H3" s="67" t="s">
        <v>9</v>
      </c>
      <c r="I3" s="69" t="s">
        <v>10</v>
      </c>
      <c r="J3" s="17" t="s">
        <v>0</v>
      </c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 spans="2:436" ht="35.15" customHeight="1" x14ac:dyDescent="0.35">
      <c r="B4" s="64"/>
      <c r="C4" s="66"/>
      <c r="D4" s="68"/>
      <c r="E4" s="68"/>
      <c r="F4" s="66"/>
      <c r="G4" s="68"/>
      <c r="H4" s="68"/>
      <c r="I4" s="68"/>
      <c r="J4" s="25">
        <v>45597</v>
      </c>
      <c r="K4" s="25">
        <f>J4+1</f>
        <v>45598</v>
      </c>
      <c r="L4" s="25">
        <f t="shared" ref="L4:BQ4" si="0">K4+1</f>
        <v>45599</v>
      </c>
      <c r="M4" s="25">
        <f t="shared" si="0"/>
        <v>45600</v>
      </c>
      <c r="N4" s="25">
        <f t="shared" si="0"/>
        <v>45601</v>
      </c>
      <c r="O4" s="25">
        <f t="shared" si="0"/>
        <v>45602</v>
      </c>
      <c r="P4" s="25">
        <f t="shared" si="0"/>
        <v>45603</v>
      </c>
      <c r="Q4" s="25">
        <f t="shared" si="0"/>
        <v>45604</v>
      </c>
      <c r="R4" s="25">
        <f t="shared" si="0"/>
        <v>45605</v>
      </c>
      <c r="S4" s="25">
        <f t="shared" si="0"/>
        <v>45606</v>
      </c>
      <c r="T4" s="25">
        <f t="shared" si="0"/>
        <v>45607</v>
      </c>
      <c r="U4" s="25">
        <f t="shared" si="0"/>
        <v>45608</v>
      </c>
      <c r="V4" s="25">
        <f t="shared" si="0"/>
        <v>45609</v>
      </c>
      <c r="W4" s="25">
        <f t="shared" si="0"/>
        <v>45610</v>
      </c>
      <c r="X4" s="25">
        <f t="shared" si="0"/>
        <v>45611</v>
      </c>
      <c r="Y4" s="25">
        <f t="shared" si="0"/>
        <v>45612</v>
      </c>
      <c r="Z4" s="25">
        <f t="shared" si="0"/>
        <v>45613</v>
      </c>
      <c r="AA4" s="25">
        <f t="shared" si="0"/>
        <v>45614</v>
      </c>
      <c r="AB4" s="25">
        <f t="shared" si="0"/>
        <v>45615</v>
      </c>
      <c r="AC4" s="25">
        <f t="shared" si="0"/>
        <v>45616</v>
      </c>
      <c r="AD4" s="25">
        <f t="shared" si="0"/>
        <v>45617</v>
      </c>
      <c r="AE4" s="25">
        <f t="shared" si="0"/>
        <v>45618</v>
      </c>
      <c r="AF4" s="25">
        <f t="shared" si="0"/>
        <v>45619</v>
      </c>
      <c r="AG4" s="25">
        <f t="shared" si="0"/>
        <v>45620</v>
      </c>
      <c r="AH4" s="25">
        <f t="shared" si="0"/>
        <v>45621</v>
      </c>
      <c r="AI4" s="25">
        <f t="shared" si="0"/>
        <v>45622</v>
      </c>
      <c r="AJ4" s="25">
        <f t="shared" si="0"/>
        <v>45623</v>
      </c>
      <c r="AK4" s="25">
        <f t="shared" si="0"/>
        <v>45624</v>
      </c>
      <c r="AL4" s="25">
        <f t="shared" si="0"/>
        <v>45625</v>
      </c>
      <c r="AM4" s="25">
        <f t="shared" si="0"/>
        <v>45626</v>
      </c>
      <c r="AN4" s="25">
        <f t="shared" si="0"/>
        <v>45627</v>
      </c>
      <c r="AO4" s="25">
        <f t="shared" si="0"/>
        <v>45628</v>
      </c>
      <c r="AP4" s="25">
        <f t="shared" si="0"/>
        <v>45629</v>
      </c>
      <c r="AQ4" s="25">
        <f t="shared" si="0"/>
        <v>45630</v>
      </c>
      <c r="AR4" s="25">
        <f t="shared" si="0"/>
        <v>45631</v>
      </c>
      <c r="AS4" s="25">
        <f t="shared" si="0"/>
        <v>45632</v>
      </c>
      <c r="AT4" s="25">
        <f t="shared" si="0"/>
        <v>45633</v>
      </c>
      <c r="AU4" s="25">
        <f t="shared" si="0"/>
        <v>45634</v>
      </c>
      <c r="AV4" s="25">
        <f t="shared" si="0"/>
        <v>45635</v>
      </c>
      <c r="AW4" s="25">
        <f t="shared" si="0"/>
        <v>45636</v>
      </c>
      <c r="AX4" s="25">
        <f t="shared" si="0"/>
        <v>45637</v>
      </c>
      <c r="AY4" s="25">
        <f t="shared" si="0"/>
        <v>45638</v>
      </c>
      <c r="AZ4" s="25">
        <f t="shared" si="0"/>
        <v>45639</v>
      </c>
      <c r="BA4" s="25">
        <f t="shared" si="0"/>
        <v>45640</v>
      </c>
      <c r="BB4" s="25">
        <f t="shared" si="0"/>
        <v>45641</v>
      </c>
      <c r="BC4" s="25">
        <f t="shared" si="0"/>
        <v>45642</v>
      </c>
      <c r="BD4" s="25">
        <f t="shared" si="0"/>
        <v>45643</v>
      </c>
      <c r="BE4" s="25">
        <f t="shared" si="0"/>
        <v>45644</v>
      </c>
      <c r="BF4" s="25">
        <f t="shared" si="0"/>
        <v>45645</v>
      </c>
      <c r="BG4" s="25">
        <f t="shared" si="0"/>
        <v>45646</v>
      </c>
      <c r="BH4" s="25">
        <f t="shared" si="0"/>
        <v>45647</v>
      </c>
      <c r="BI4" s="25">
        <f t="shared" si="0"/>
        <v>45648</v>
      </c>
      <c r="BJ4" s="25">
        <f t="shared" si="0"/>
        <v>45649</v>
      </c>
      <c r="BK4" s="25">
        <f t="shared" si="0"/>
        <v>45650</v>
      </c>
      <c r="BL4" s="25">
        <f t="shared" si="0"/>
        <v>45651</v>
      </c>
      <c r="BM4" s="25">
        <f t="shared" si="0"/>
        <v>45652</v>
      </c>
      <c r="BN4" s="25">
        <f t="shared" si="0"/>
        <v>45653</v>
      </c>
      <c r="BO4" s="25">
        <f t="shared" si="0"/>
        <v>45654</v>
      </c>
      <c r="BP4" s="25">
        <f t="shared" si="0"/>
        <v>45655</v>
      </c>
      <c r="BQ4" s="25">
        <f t="shared" si="0"/>
        <v>45656</v>
      </c>
      <c r="BR4" s="25">
        <f t="shared" ref="BR4:BY4" si="1">BQ4+1</f>
        <v>45657</v>
      </c>
      <c r="BS4" s="25">
        <f t="shared" si="1"/>
        <v>45658</v>
      </c>
      <c r="BT4" s="25">
        <f t="shared" si="1"/>
        <v>45659</v>
      </c>
      <c r="BU4" s="25">
        <f t="shared" si="1"/>
        <v>45660</v>
      </c>
      <c r="BV4" s="25">
        <f t="shared" si="1"/>
        <v>45661</v>
      </c>
      <c r="BW4" s="25">
        <f t="shared" si="1"/>
        <v>45662</v>
      </c>
      <c r="BX4" s="25">
        <f t="shared" si="1"/>
        <v>45663</v>
      </c>
      <c r="BY4" s="25">
        <f t="shared" si="1"/>
        <v>45664</v>
      </c>
      <c r="BZ4" s="25">
        <f t="shared" ref="BZ4:EK4" si="2">BY4+1</f>
        <v>45665</v>
      </c>
      <c r="CA4" s="25">
        <f t="shared" si="2"/>
        <v>45666</v>
      </c>
      <c r="CB4" s="25">
        <f t="shared" si="2"/>
        <v>45667</v>
      </c>
      <c r="CC4" s="25">
        <f t="shared" si="2"/>
        <v>45668</v>
      </c>
      <c r="CD4" s="25">
        <f t="shared" si="2"/>
        <v>45669</v>
      </c>
      <c r="CE4" s="25">
        <f t="shared" si="2"/>
        <v>45670</v>
      </c>
      <c r="CF4" s="25">
        <f t="shared" si="2"/>
        <v>45671</v>
      </c>
      <c r="CG4" s="25">
        <f t="shared" si="2"/>
        <v>45672</v>
      </c>
      <c r="CH4" s="25">
        <f t="shared" si="2"/>
        <v>45673</v>
      </c>
      <c r="CI4" s="25">
        <f t="shared" si="2"/>
        <v>45674</v>
      </c>
      <c r="CJ4" s="25">
        <f t="shared" si="2"/>
        <v>45675</v>
      </c>
      <c r="CK4" s="25">
        <f t="shared" si="2"/>
        <v>45676</v>
      </c>
      <c r="CL4" s="25">
        <f t="shared" si="2"/>
        <v>45677</v>
      </c>
      <c r="CM4" s="25">
        <f t="shared" si="2"/>
        <v>45678</v>
      </c>
      <c r="CN4" s="25">
        <f t="shared" si="2"/>
        <v>45679</v>
      </c>
      <c r="CO4" s="25">
        <f t="shared" si="2"/>
        <v>45680</v>
      </c>
      <c r="CP4" s="25">
        <f t="shared" si="2"/>
        <v>45681</v>
      </c>
      <c r="CQ4" s="25">
        <f t="shared" si="2"/>
        <v>45682</v>
      </c>
      <c r="CR4" s="25">
        <f t="shared" si="2"/>
        <v>45683</v>
      </c>
      <c r="CS4" s="25">
        <f t="shared" si="2"/>
        <v>45684</v>
      </c>
      <c r="CT4" s="25">
        <f t="shared" si="2"/>
        <v>45685</v>
      </c>
      <c r="CU4" s="25">
        <f t="shared" si="2"/>
        <v>45686</v>
      </c>
      <c r="CV4" s="25">
        <f t="shared" si="2"/>
        <v>45687</v>
      </c>
      <c r="CW4" s="25">
        <f t="shared" si="2"/>
        <v>45688</v>
      </c>
      <c r="CX4" s="25">
        <f t="shared" si="2"/>
        <v>45689</v>
      </c>
      <c r="CY4" s="25">
        <f t="shared" si="2"/>
        <v>45690</v>
      </c>
      <c r="CZ4" s="25">
        <f t="shared" si="2"/>
        <v>45691</v>
      </c>
      <c r="DA4" s="25">
        <f t="shared" si="2"/>
        <v>45692</v>
      </c>
      <c r="DB4" s="25">
        <f t="shared" si="2"/>
        <v>45693</v>
      </c>
      <c r="DC4" s="25">
        <f t="shared" si="2"/>
        <v>45694</v>
      </c>
      <c r="DD4" s="25">
        <f t="shared" si="2"/>
        <v>45695</v>
      </c>
      <c r="DE4" s="25">
        <f t="shared" si="2"/>
        <v>45696</v>
      </c>
      <c r="DF4" s="25">
        <f t="shared" si="2"/>
        <v>45697</v>
      </c>
      <c r="DG4" s="25">
        <f t="shared" si="2"/>
        <v>45698</v>
      </c>
      <c r="DH4" s="25">
        <f t="shared" si="2"/>
        <v>45699</v>
      </c>
      <c r="DI4" s="25">
        <f t="shared" si="2"/>
        <v>45700</v>
      </c>
      <c r="DJ4" s="25">
        <f t="shared" si="2"/>
        <v>45701</v>
      </c>
      <c r="DK4" s="25">
        <f t="shared" si="2"/>
        <v>45702</v>
      </c>
      <c r="DL4" s="25">
        <f t="shared" si="2"/>
        <v>45703</v>
      </c>
      <c r="DM4" s="25">
        <f t="shared" si="2"/>
        <v>45704</v>
      </c>
      <c r="DN4" s="25">
        <f t="shared" si="2"/>
        <v>45705</v>
      </c>
      <c r="DO4" s="25">
        <f t="shared" si="2"/>
        <v>45706</v>
      </c>
      <c r="DP4" s="25">
        <f t="shared" si="2"/>
        <v>45707</v>
      </c>
      <c r="DQ4" s="25">
        <f t="shared" si="2"/>
        <v>45708</v>
      </c>
      <c r="DR4" s="25">
        <f t="shared" si="2"/>
        <v>45709</v>
      </c>
      <c r="DS4" s="25">
        <f t="shared" si="2"/>
        <v>45710</v>
      </c>
      <c r="DT4" s="25">
        <f t="shared" si="2"/>
        <v>45711</v>
      </c>
      <c r="DU4" s="25">
        <f t="shared" si="2"/>
        <v>45712</v>
      </c>
      <c r="DV4" s="25">
        <f t="shared" si="2"/>
        <v>45713</v>
      </c>
      <c r="DW4" s="25">
        <f t="shared" si="2"/>
        <v>45714</v>
      </c>
      <c r="DX4" s="25">
        <f t="shared" si="2"/>
        <v>45715</v>
      </c>
      <c r="DY4" s="25">
        <f t="shared" si="2"/>
        <v>45716</v>
      </c>
      <c r="DZ4" s="25">
        <f t="shared" si="2"/>
        <v>45717</v>
      </c>
      <c r="EA4" s="25">
        <f t="shared" si="2"/>
        <v>45718</v>
      </c>
      <c r="EB4" s="25">
        <f t="shared" si="2"/>
        <v>45719</v>
      </c>
      <c r="EC4" s="25">
        <f t="shared" si="2"/>
        <v>45720</v>
      </c>
      <c r="ED4" s="25">
        <f t="shared" si="2"/>
        <v>45721</v>
      </c>
      <c r="EE4" s="25">
        <f t="shared" si="2"/>
        <v>45722</v>
      </c>
      <c r="EF4" s="25">
        <f t="shared" si="2"/>
        <v>45723</v>
      </c>
      <c r="EG4" s="25">
        <f t="shared" si="2"/>
        <v>45724</v>
      </c>
      <c r="EH4" s="25">
        <f t="shared" si="2"/>
        <v>45725</v>
      </c>
      <c r="EI4" s="25">
        <f t="shared" si="2"/>
        <v>45726</v>
      </c>
      <c r="EJ4" s="25">
        <f t="shared" si="2"/>
        <v>45727</v>
      </c>
      <c r="EK4" s="25">
        <f t="shared" si="2"/>
        <v>45728</v>
      </c>
      <c r="EL4" s="25">
        <f t="shared" ref="EL4:GW4" si="3">EK4+1</f>
        <v>45729</v>
      </c>
      <c r="EM4" s="25">
        <f t="shared" si="3"/>
        <v>45730</v>
      </c>
      <c r="EN4" s="25">
        <f t="shared" si="3"/>
        <v>45731</v>
      </c>
      <c r="EO4" s="25">
        <f t="shared" si="3"/>
        <v>45732</v>
      </c>
      <c r="EP4" s="25">
        <f t="shared" si="3"/>
        <v>45733</v>
      </c>
      <c r="EQ4" s="25">
        <f t="shared" si="3"/>
        <v>45734</v>
      </c>
      <c r="ER4" s="25">
        <f t="shared" si="3"/>
        <v>45735</v>
      </c>
      <c r="ES4" s="25">
        <f t="shared" si="3"/>
        <v>45736</v>
      </c>
      <c r="ET4" s="25">
        <f t="shared" si="3"/>
        <v>45737</v>
      </c>
      <c r="EU4" s="25">
        <f t="shared" si="3"/>
        <v>45738</v>
      </c>
      <c r="EV4" s="25">
        <f t="shared" si="3"/>
        <v>45739</v>
      </c>
      <c r="EW4" s="25">
        <f t="shared" si="3"/>
        <v>45740</v>
      </c>
      <c r="EX4" s="25">
        <f t="shared" si="3"/>
        <v>45741</v>
      </c>
      <c r="EY4" s="25">
        <f t="shared" si="3"/>
        <v>45742</v>
      </c>
      <c r="EZ4" s="25">
        <f t="shared" si="3"/>
        <v>45743</v>
      </c>
      <c r="FA4" s="25">
        <f t="shared" si="3"/>
        <v>45744</v>
      </c>
      <c r="FB4" s="25">
        <f t="shared" si="3"/>
        <v>45745</v>
      </c>
      <c r="FC4" s="25">
        <f t="shared" si="3"/>
        <v>45746</v>
      </c>
      <c r="FD4" s="25">
        <f t="shared" si="3"/>
        <v>45747</v>
      </c>
      <c r="FE4" s="25">
        <f t="shared" si="3"/>
        <v>45748</v>
      </c>
      <c r="FF4" s="25">
        <f t="shared" si="3"/>
        <v>45749</v>
      </c>
      <c r="FG4" s="25">
        <f t="shared" si="3"/>
        <v>45750</v>
      </c>
      <c r="FH4" s="25">
        <f t="shared" si="3"/>
        <v>45751</v>
      </c>
      <c r="FI4" s="25">
        <f t="shared" si="3"/>
        <v>45752</v>
      </c>
      <c r="FJ4" s="25">
        <f t="shared" si="3"/>
        <v>45753</v>
      </c>
      <c r="FK4" s="25">
        <f t="shared" si="3"/>
        <v>45754</v>
      </c>
      <c r="FL4" s="25">
        <f t="shared" si="3"/>
        <v>45755</v>
      </c>
      <c r="FM4" s="25">
        <f t="shared" si="3"/>
        <v>45756</v>
      </c>
      <c r="FN4" s="25">
        <f t="shared" si="3"/>
        <v>45757</v>
      </c>
      <c r="FO4" s="25">
        <f t="shared" si="3"/>
        <v>45758</v>
      </c>
      <c r="FP4" s="25">
        <f t="shared" si="3"/>
        <v>45759</v>
      </c>
      <c r="FQ4" s="25">
        <f t="shared" si="3"/>
        <v>45760</v>
      </c>
      <c r="FR4" s="25">
        <f t="shared" si="3"/>
        <v>45761</v>
      </c>
      <c r="FS4" s="25">
        <f t="shared" si="3"/>
        <v>45762</v>
      </c>
      <c r="FT4" s="25">
        <f t="shared" si="3"/>
        <v>45763</v>
      </c>
      <c r="FU4" s="25">
        <f t="shared" si="3"/>
        <v>45764</v>
      </c>
      <c r="FV4" s="25">
        <f t="shared" si="3"/>
        <v>45765</v>
      </c>
      <c r="FW4" s="25">
        <f t="shared" si="3"/>
        <v>45766</v>
      </c>
      <c r="FX4" s="25">
        <f t="shared" si="3"/>
        <v>45767</v>
      </c>
      <c r="FY4" s="25">
        <f t="shared" si="3"/>
        <v>45768</v>
      </c>
      <c r="FZ4" s="25">
        <f t="shared" si="3"/>
        <v>45769</v>
      </c>
      <c r="GA4" s="25">
        <f t="shared" si="3"/>
        <v>45770</v>
      </c>
      <c r="GB4" s="25">
        <f t="shared" si="3"/>
        <v>45771</v>
      </c>
      <c r="GC4" s="25">
        <f t="shared" si="3"/>
        <v>45772</v>
      </c>
      <c r="GD4" s="25">
        <f t="shared" si="3"/>
        <v>45773</v>
      </c>
      <c r="GE4" s="25">
        <f t="shared" si="3"/>
        <v>45774</v>
      </c>
      <c r="GF4" s="25">
        <f t="shared" si="3"/>
        <v>45775</v>
      </c>
      <c r="GG4" s="25">
        <f t="shared" si="3"/>
        <v>45776</v>
      </c>
      <c r="GH4" s="57">
        <f t="shared" si="3"/>
        <v>45777</v>
      </c>
      <c r="GI4" s="25">
        <f t="shared" si="3"/>
        <v>45778</v>
      </c>
      <c r="GJ4" s="25">
        <f t="shared" si="3"/>
        <v>45779</v>
      </c>
      <c r="GK4" s="25">
        <f t="shared" si="3"/>
        <v>45780</v>
      </c>
      <c r="GL4" s="25">
        <f t="shared" si="3"/>
        <v>45781</v>
      </c>
      <c r="GM4" s="25">
        <f t="shared" si="3"/>
        <v>45782</v>
      </c>
      <c r="GN4" s="25">
        <f t="shared" si="3"/>
        <v>45783</v>
      </c>
      <c r="GO4" s="25">
        <f t="shared" si="3"/>
        <v>45784</v>
      </c>
      <c r="GP4" s="25">
        <f t="shared" si="3"/>
        <v>45785</v>
      </c>
      <c r="GQ4" s="25">
        <f t="shared" si="3"/>
        <v>45786</v>
      </c>
      <c r="GR4" s="25">
        <f t="shared" si="3"/>
        <v>45787</v>
      </c>
      <c r="GS4" s="25">
        <f t="shared" si="3"/>
        <v>45788</v>
      </c>
      <c r="GT4" s="25">
        <f t="shared" si="3"/>
        <v>45789</v>
      </c>
      <c r="GU4" s="25">
        <f t="shared" si="3"/>
        <v>45790</v>
      </c>
      <c r="GV4" s="25">
        <f t="shared" si="3"/>
        <v>45791</v>
      </c>
      <c r="GW4" s="25">
        <f t="shared" si="3"/>
        <v>45792</v>
      </c>
      <c r="GX4" s="25">
        <f t="shared" ref="GX4:JI4" si="4">GW4+1</f>
        <v>45793</v>
      </c>
      <c r="GY4" s="25">
        <f t="shared" si="4"/>
        <v>45794</v>
      </c>
      <c r="GZ4" s="25">
        <f t="shared" si="4"/>
        <v>45795</v>
      </c>
      <c r="HA4" s="25">
        <f t="shared" si="4"/>
        <v>45796</v>
      </c>
      <c r="HB4" s="25">
        <f t="shared" si="4"/>
        <v>45797</v>
      </c>
      <c r="HC4" s="25">
        <f t="shared" si="4"/>
        <v>45798</v>
      </c>
      <c r="HD4" s="25">
        <f t="shared" si="4"/>
        <v>45799</v>
      </c>
      <c r="HE4" s="25">
        <f t="shared" si="4"/>
        <v>45800</v>
      </c>
      <c r="HF4" s="25">
        <f t="shared" si="4"/>
        <v>45801</v>
      </c>
      <c r="HG4" s="25">
        <f t="shared" si="4"/>
        <v>45802</v>
      </c>
      <c r="HH4" s="25">
        <f t="shared" si="4"/>
        <v>45803</v>
      </c>
      <c r="HI4" s="25">
        <f t="shared" si="4"/>
        <v>45804</v>
      </c>
      <c r="HJ4" s="25">
        <f t="shared" si="4"/>
        <v>45805</v>
      </c>
      <c r="HK4" s="25">
        <f t="shared" si="4"/>
        <v>45806</v>
      </c>
      <c r="HL4" s="25">
        <f t="shared" si="4"/>
        <v>45807</v>
      </c>
      <c r="HM4" s="25">
        <f t="shared" si="4"/>
        <v>45808</v>
      </c>
      <c r="HN4" s="25">
        <f t="shared" si="4"/>
        <v>45809</v>
      </c>
      <c r="HO4" s="25">
        <f t="shared" si="4"/>
        <v>45810</v>
      </c>
      <c r="HP4" s="25">
        <f t="shared" si="4"/>
        <v>45811</v>
      </c>
      <c r="HQ4" s="25">
        <f t="shared" si="4"/>
        <v>45812</v>
      </c>
      <c r="HR4" s="25">
        <f t="shared" si="4"/>
        <v>45813</v>
      </c>
      <c r="HS4" s="25">
        <f t="shared" si="4"/>
        <v>45814</v>
      </c>
      <c r="HT4" s="25">
        <f t="shared" si="4"/>
        <v>45815</v>
      </c>
      <c r="HU4" s="25">
        <f t="shared" si="4"/>
        <v>45816</v>
      </c>
      <c r="HV4" s="25">
        <f t="shared" si="4"/>
        <v>45817</v>
      </c>
      <c r="HW4" s="25">
        <f t="shared" si="4"/>
        <v>45818</v>
      </c>
      <c r="HX4" s="25">
        <f t="shared" si="4"/>
        <v>45819</v>
      </c>
      <c r="HY4" s="25">
        <f t="shared" si="4"/>
        <v>45820</v>
      </c>
      <c r="HZ4" s="25">
        <f t="shared" si="4"/>
        <v>45821</v>
      </c>
      <c r="IA4" s="25">
        <f t="shared" si="4"/>
        <v>45822</v>
      </c>
      <c r="IB4" s="25">
        <f t="shared" si="4"/>
        <v>45823</v>
      </c>
      <c r="IC4" s="25">
        <f t="shared" si="4"/>
        <v>45824</v>
      </c>
      <c r="ID4" s="25">
        <f t="shared" si="4"/>
        <v>45825</v>
      </c>
      <c r="IE4" s="25">
        <f t="shared" si="4"/>
        <v>45826</v>
      </c>
      <c r="IF4" s="25">
        <f t="shared" si="4"/>
        <v>45827</v>
      </c>
      <c r="IG4" s="25">
        <f t="shared" si="4"/>
        <v>45828</v>
      </c>
      <c r="IH4" s="25">
        <f t="shared" si="4"/>
        <v>45829</v>
      </c>
      <c r="II4" s="25">
        <f t="shared" si="4"/>
        <v>45830</v>
      </c>
      <c r="IJ4" s="25">
        <f t="shared" si="4"/>
        <v>45831</v>
      </c>
      <c r="IK4" s="25">
        <f t="shared" si="4"/>
        <v>45832</v>
      </c>
      <c r="IL4" s="25">
        <f t="shared" si="4"/>
        <v>45833</v>
      </c>
      <c r="IM4" s="25">
        <f t="shared" si="4"/>
        <v>45834</v>
      </c>
      <c r="IN4" s="25">
        <f t="shared" si="4"/>
        <v>45835</v>
      </c>
      <c r="IO4" s="25">
        <f t="shared" si="4"/>
        <v>45836</v>
      </c>
      <c r="IP4" s="25">
        <f t="shared" si="4"/>
        <v>45837</v>
      </c>
      <c r="IQ4" s="25">
        <f t="shared" si="4"/>
        <v>45838</v>
      </c>
      <c r="IR4" s="25">
        <f t="shared" si="4"/>
        <v>45839</v>
      </c>
      <c r="IS4" s="25">
        <f t="shared" si="4"/>
        <v>45840</v>
      </c>
      <c r="IT4" s="25">
        <f t="shared" si="4"/>
        <v>45841</v>
      </c>
      <c r="IU4" s="25">
        <f t="shared" si="4"/>
        <v>45842</v>
      </c>
      <c r="IV4" s="25">
        <f t="shared" si="4"/>
        <v>45843</v>
      </c>
      <c r="IW4" s="25">
        <f t="shared" si="4"/>
        <v>45844</v>
      </c>
      <c r="IX4" s="25">
        <f t="shared" si="4"/>
        <v>45845</v>
      </c>
      <c r="IY4" s="25">
        <f t="shared" si="4"/>
        <v>45846</v>
      </c>
      <c r="IZ4" s="25">
        <f t="shared" si="4"/>
        <v>45847</v>
      </c>
      <c r="JA4" s="25">
        <f t="shared" si="4"/>
        <v>45848</v>
      </c>
      <c r="JB4" s="25">
        <f t="shared" si="4"/>
        <v>45849</v>
      </c>
      <c r="JC4" s="25">
        <f t="shared" si="4"/>
        <v>45850</v>
      </c>
      <c r="JD4" s="25">
        <f t="shared" si="4"/>
        <v>45851</v>
      </c>
      <c r="JE4" s="25">
        <f t="shared" si="4"/>
        <v>45852</v>
      </c>
      <c r="JF4" s="25">
        <f t="shared" si="4"/>
        <v>45853</v>
      </c>
      <c r="JG4" s="25">
        <f t="shared" si="4"/>
        <v>45854</v>
      </c>
      <c r="JH4" s="25">
        <f t="shared" si="4"/>
        <v>45855</v>
      </c>
      <c r="JI4" s="25">
        <f t="shared" si="4"/>
        <v>45856</v>
      </c>
      <c r="JJ4" s="25">
        <f t="shared" ref="JJ4:LU4" si="5">JI4+1</f>
        <v>45857</v>
      </c>
      <c r="JK4" s="25">
        <f t="shared" si="5"/>
        <v>45858</v>
      </c>
      <c r="JL4" s="25">
        <f t="shared" si="5"/>
        <v>45859</v>
      </c>
      <c r="JM4" s="25">
        <f t="shared" si="5"/>
        <v>45860</v>
      </c>
      <c r="JN4" s="25">
        <f t="shared" si="5"/>
        <v>45861</v>
      </c>
      <c r="JO4" s="25">
        <f t="shared" si="5"/>
        <v>45862</v>
      </c>
      <c r="JP4" s="25">
        <f t="shared" si="5"/>
        <v>45863</v>
      </c>
      <c r="JQ4" s="25">
        <f t="shared" si="5"/>
        <v>45864</v>
      </c>
      <c r="JR4" s="25">
        <f t="shared" si="5"/>
        <v>45865</v>
      </c>
      <c r="JS4" s="25">
        <f t="shared" si="5"/>
        <v>45866</v>
      </c>
      <c r="JT4" s="25">
        <f t="shared" si="5"/>
        <v>45867</v>
      </c>
      <c r="JU4" s="25">
        <f t="shared" si="5"/>
        <v>45868</v>
      </c>
      <c r="JV4" s="25">
        <f t="shared" si="5"/>
        <v>45869</v>
      </c>
      <c r="JW4" s="25">
        <f t="shared" si="5"/>
        <v>45870</v>
      </c>
      <c r="JX4" s="25">
        <f t="shared" si="5"/>
        <v>45871</v>
      </c>
      <c r="JY4" s="25">
        <f t="shared" si="5"/>
        <v>45872</v>
      </c>
      <c r="JZ4" s="25">
        <f t="shared" si="5"/>
        <v>45873</v>
      </c>
      <c r="KA4" s="25">
        <f t="shared" si="5"/>
        <v>45874</v>
      </c>
      <c r="KB4" s="25">
        <f t="shared" si="5"/>
        <v>45875</v>
      </c>
      <c r="KC4" s="25">
        <f t="shared" si="5"/>
        <v>45876</v>
      </c>
      <c r="KD4" s="25">
        <f t="shared" si="5"/>
        <v>45877</v>
      </c>
      <c r="KE4" s="25">
        <f t="shared" si="5"/>
        <v>45878</v>
      </c>
      <c r="KF4" s="25">
        <f t="shared" si="5"/>
        <v>45879</v>
      </c>
      <c r="KG4" s="25">
        <f t="shared" si="5"/>
        <v>45880</v>
      </c>
      <c r="KH4" s="25">
        <f t="shared" si="5"/>
        <v>45881</v>
      </c>
      <c r="KI4" s="25">
        <f t="shared" si="5"/>
        <v>45882</v>
      </c>
      <c r="KJ4" s="25">
        <f t="shared" si="5"/>
        <v>45883</v>
      </c>
      <c r="KK4" s="25">
        <f t="shared" si="5"/>
        <v>45884</v>
      </c>
      <c r="KL4" s="25">
        <f t="shared" si="5"/>
        <v>45885</v>
      </c>
      <c r="KM4" s="25">
        <f t="shared" si="5"/>
        <v>45886</v>
      </c>
      <c r="KN4" s="25">
        <f t="shared" si="5"/>
        <v>45887</v>
      </c>
      <c r="KO4" s="25">
        <f t="shared" si="5"/>
        <v>45888</v>
      </c>
      <c r="KP4" s="25">
        <f t="shared" si="5"/>
        <v>45889</v>
      </c>
      <c r="KQ4" s="25">
        <f t="shared" si="5"/>
        <v>45890</v>
      </c>
      <c r="KR4" s="25">
        <f t="shared" si="5"/>
        <v>45891</v>
      </c>
      <c r="KS4" s="25">
        <f t="shared" si="5"/>
        <v>45892</v>
      </c>
      <c r="KT4" s="25">
        <f t="shared" si="5"/>
        <v>45893</v>
      </c>
      <c r="KU4" s="25">
        <f t="shared" si="5"/>
        <v>45894</v>
      </c>
      <c r="KV4" s="25">
        <f t="shared" si="5"/>
        <v>45895</v>
      </c>
      <c r="KW4" s="25">
        <f t="shared" si="5"/>
        <v>45896</v>
      </c>
      <c r="KX4" s="25">
        <f t="shared" si="5"/>
        <v>45897</v>
      </c>
      <c r="KY4" s="25">
        <f t="shared" si="5"/>
        <v>45898</v>
      </c>
      <c r="KZ4" s="25">
        <f t="shared" si="5"/>
        <v>45899</v>
      </c>
      <c r="LA4" s="25">
        <f t="shared" si="5"/>
        <v>45900</v>
      </c>
      <c r="LB4" s="25">
        <f t="shared" si="5"/>
        <v>45901</v>
      </c>
      <c r="LC4" s="25">
        <f t="shared" si="5"/>
        <v>45902</v>
      </c>
      <c r="LD4" s="25">
        <f t="shared" si="5"/>
        <v>45903</v>
      </c>
      <c r="LE4" s="25">
        <f t="shared" si="5"/>
        <v>45904</v>
      </c>
      <c r="LF4" s="25">
        <f t="shared" si="5"/>
        <v>45905</v>
      </c>
      <c r="LG4" s="25">
        <f t="shared" si="5"/>
        <v>45906</v>
      </c>
      <c r="LH4" s="25">
        <f t="shared" si="5"/>
        <v>45907</v>
      </c>
      <c r="LI4" s="25">
        <f t="shared" si="5"/>
        <v>45908</v>
      </c>
      <c r="LJ4" s="25">
        <f t="shared" si="5"/>
        <v>45909</v>
      </c>
      <c r="LK4" s="25">
        <f t="shared" si="5"/>
        <v>45910</v>
      </c>
      <c r="LL4" s="25">
        <f t="shared" si="5"/>
        <v>45911</v>
      </c>
      <c r="LM4" s="25">
        <f t="shared" si="5"/>
        <v>45912</v>
      </c>
      <c r="LN4" s="25">
        <f t="shared" si="5"/>
        <v>45913</v>
      </c>
      <c r="LO4" s="25">
        <f t="shared" si="5"/>
        <v>45914</v>
      </c>
      <c r="LP4" s="25">
        <f t="shared" si="5"/>
        <v>45915</v>
      </c>
      <c r="LQ4" s="25">
        <f t="shared" si="5"/>
        <v>45916</v>
      </c>
      <c r="LR4" s="25">
        <f t="shared" si="5"/>
        <v>45917</v>
      </c>
      <c r="LS4" s="25">
        <f t="shared" si="5"/>
        <v>45918</v>
      </c>
      <c r="LT4" s="25">
        <f t="shared" si="5"/>
        <v>45919</v>
      </c>
      <c r="LU4" s="25">
        <f t="shared" si="5"/>
        <v>45920</v>
      </c>
      <c r="LV4" s="25">
        <f t="shared" ref="LV4:OG4" si="6">LU4+1</f>
        <v>45921</v>
      </c>
      <c r="LW4" s="25">
        <f t="shared" si="6"/>
        <v>45922</v>
      </c>
      <c r="LX4" s="25">
        <f t="shared" si="6"/>
        <v>45923</v>
      </c>
      <c r="LY4" s="25">
        <f t="shared" si="6"/>
        <v>45924</v>
      </c>
      <c r="LZ4" s="25">
        <f t="shared" si="6"/>
        <v>45925</v>
      </c>
      <c r="MA4" s="25">
        <f t="shared" si="6"/>
        <v>45926</v>
      </c>
      <c r="MB4" s="25">
        <f t="shared" si="6"/>
        <v>45927</v>
      </c>
      <c r="MC4" s="25">
        <f t="shared" si="6"/>
        <v>45928</v>
      </c>
      <c r="MD4" s="25">
        <f t="shared" si="6"/>
        <v>45929</v>
      </c>
      <c r="ME4" s="25">
        <f t="shared" si="6"/>
        <v>45930</v>
      </c>
      <c r="MF4" s="25">
        <f t="shared" si="6"/>
        <v>45931</v>
      </c>
      <c r="MG4" s="25">
        <f t="shared" si="6"/>
        <v>45932</v>
      </c>
      <c r="MH4" s="25">
        <f t="shared" si="6"/>
        <v>45933</v>
      </c>
      <c r="MI4" s="25">
        <f t="shared" si="6"/>
        <v>45934</v>
      </c>
      <c r="MJ4" s="25">
        <f t="shared" si="6"/>
        <v>45935</v>
      </c>
      <c r="MK4" s="25">
        <f t="shared" si="6"/>
        <v>45936</v>
      </c>
      <c r="ML4" s="25">
        <f t="shared" si="6"/>
        <v>45937</v>
      </c>
      <c r="MM4" s="25">
        <f t="shared" si="6"/>
        <v>45938</v>
      </c>
      <c r="MN4" s="25">
        <f t="shared" si="6"/>
        <v>45939</v>
      </c>
      <c r="MO4" s="25">
        <f t="shared" si="6"/>
        <v>45940</v>
      </c>
      <c r="MP4" s="25">
        <f t="shared" si="6"/>
        <v>45941</v>
      </c>
      <c r="MQ4" s="25">
        <f t="shared" si="6"/>
        <v>45942</v>
      </c>
      <c r="MR4" s="25">
        <f t="shared" si="6"/>
        <v>45943</v>
      </c>
      <c r="MS4" s="25">
        <f t="shared" si="6"/>
        <v>45944</v>
      </c>
      <c r="MT4" s="25">
        <f t="shared" si="6"/>
        <v>45945</v>
      </c>
      <c r="MU4" s="25">
        <f t="shared" si="6"/>
        <v>45946</v>
      </c>
      <c r="MV4" s="25">
        <f t="shared" si="6"/>
        <v>45947</v>
      </c>
      <c r="MW4" s="25">
        <f t="shared" si="6"/>
        <v>45948</v>
      </c>
      <c r="MX4" s="25">
        <f t="shared" si="6"/>
        <v>45949</v>
      </c>
      <c r="MY4" s="25">
        <f t="shared" si="6"/>
        <v>45950</v>
      </c>
      <c r="MZ4" s="25">
        <f t="shared" si="6"/>
        <v>45951</v>
      </c>
      <c r="NA4" s="25">
        <f t="shared" si="6"/>
        <v>45952</v>
      </c>
      <c r="NB4" s="25">
        <f t="shared" si="6"/>
        <v>45953</v>
      </c>
      <c r="NC4" s="25">
        <f t="shared" si="6"/>
        <v>45954</v>
      </c>
      <c r="ND4" s="25">
        <f t="shared" si="6"/>
        <v>45955</v>
      </c>
      <c r="NE4" s="25">
        <f t="shared" si="6"/>
        <v>45956</v>
      </c>
      <c r="NF4" s="25">
        <f t="shared" si="6"/>
        <v>45957</v>
      </c>
      <c r="NG4" s="25">
        <f t="shared" si="6"/>
        <v>45958</v>
      </c>
      <c r="NH4" s="25">
        <f t="shared" si="6"/>
        <v>45959</v>
      </c>
      <c r="NI4" s="25">
        <f t="shared" si="6"/>
        <v>45960</v>
      </c>
      <c r="NJ4" s="25">
        <f t="shared" si="6"/>
        <v>45961</v>
      </c>
      <c r="NK4" s="25">
        <f t="shared" si="6"/>
        <v>45962</v>
      </c>
      <c r="NL4" s="25">
        <f t="shared" si="6"/>
        <v>45963</v>
      </c>
      <c r="NM4" s="25">
        <f t="shared" si="6"/>
        <v>45964</v>
      </c>
      <c r="NN4" s="25">
        <f t="shared" si="6"/>
        <v>45965</v>
      </c>
      <c r="NO4" s="25">
        <f t="shared" si="6"/>
        <v>45966</v>
      </c>
      <c r="NP4" s="25">
        <f t="shared" si="6"/>
        <v>45967</v>
      </c>
      <c r="NQ4" s="25">
        <f t="shared" si="6"/>
        <v>45968</v>
      </c>
      <c r="NR4" s="25">
        <f t="shared" si="6"/>
        <v>45969</v>
      </c>
      <c r="NS4" s="25">
        <f t="shared" si="6"/>
        <v>45970</v>
      </c>
      <c r="NT4" s="25">
        <f t="shared" si="6"/>
        <v>45971</v>
      </c>
      <c r="NU4" s="25">
        <f t="shared" si="6"/>
        <v>45972</v>
      </c>
      <c r="NV4" s="25">
        <f t="shared" si="6"/>
        <v>45973</v>
      </c>
      <c r="NW4" s="25">
        <f t="shared" si="6"/>
        <v>45974</v>
      </c>
      <c r="NX4" s="25">
        <f t="shared" si="6"/>
        <v>45975</v>
      </c>
      <c r="NY4" s="25">
        <f t="shared" si="6"/>
        <v>45976</v>
      </c>
      <c r="NZ4" s="25">
        <f t="shared" si="6"/>
        <v>45977</v>
      </c>
      <c r="OA4" s="25">
        <f t="shared" si="6"/>
        <v>45978</v>
      </c>
      <c r="OB4" s="25">
        <f t="shared" si="6"/>
        <v>45979</v>
      </c>
      <c r="OC4" s="25">
        <f t="shared" si="6"/>
        <v>45980</v>
      </c>
      <c r="OD4" s="25">
        <f t="shared" si="6"/>
        <v>45981</v>
      </c>
      <c r="OE4" s="25">
        <f t="shared" si="6"/>
        <v>45982</v>
      </c>
      <c r="OF4" s="25">
        <f t="shared" si="6"/>
        <v>45983</v>
      </c>
      <c r="OG4" s="25">
        <f t="shared" si="6"/>
        <v>45984</v>
      </c>
      <c r="OH4" s="25">
        <f t="shared" ref="OH4:PT4" si="7">OG4+1</f>
        <v>45985</v>
      </c>
      <c r="OI4" s="25">
        <f t="shared" si="7"/>
        <v>45986</v>
      </c>
      <c r="OJ4" s="25">
        <f t="shared" si="7"/>
        <v>45987</v>
      </c>
      <c r="OK4" s="25">
        <f t="shared" si="7"/>
        <v>45988</v>
      </c>
      <c r="OL4" s="25">
        <f t="shared" si="7"/>
        <v>45989</v>
      </c>
      <c r="OM4" s="25">
        <f t="shared" si="7"/>
        <v>45990</v>
      </c>
      <c r="ON4" s="25">
        <f t="shared" si="7"/>
        <v>45991</v>
      </c>
      <c r="OO4" s="25">
        <f t="shared" si="7"/>
        <v>45992</v>
      </c>
      <c r="OP4" s="25">
        <f t="shared" si="7"/>
        <v>45993</v>
      </c>
      <c r="OQ4" s="25">
        <f t="shared" si="7"/>
        <v>45994</v>
      </c>
      <c r="OR4" s="25">
        <f t="shared" si="7"/>
        <v>45995</v>
      </c>
      <c r="OS4" s="25">
        <f t="shared" si="7"/>
        <v>45996</v>
      </c>
      <c r="OT4" s="25">
        <f t="shared" si="7"/>
        <v>45997</v>
      </c>
      <c r="OU4" s="25">
        <f t="shared" si="7"/>
        <v>45998</v>
      </c>
      <c r="OV4" s="25">
        <f t="shared" si="7"/>
        <v>45999</v>
      </c>
      <c r="OW4" s="25">
        <f t="shared" si="7"/>
        <v>46000</v>
      </c>
      <c r="OX4" s="25">
        <f t="shared" si="7"/>
        <v>46001</v>
      </c>
      <c r="OY4" s="25">
        <f t="shared" si="7"/>
        <v>46002</v>
      </c>
      <c r="OZ4" s="25">
        <f t="shared" si="7"/>
        <v>46003</v>
      </c>
      <c r="PA4" s="25">
        <f t="shared" si="7"/>
        <v>46004</v>
      </c>
      <c r="PB4" s="25">
        <f t="shared" si="7"/>
        <v>46005</v>
      </c>
      <c r="PC4" s="25">
        <f t="shared" si="7"/>
        <v>46006</v>
      </c>
      <c r="PD4" s="25">
        <f t="shared" si="7"/>
        <v>46007</v>
      </c>
      <c r="PE4" s="25">
        <f t="shared" si="7"/>
        <v>46008</v>
      </c>
      <c r="PF4" s="25">
        <f t="shared" si="7"/>
        <v>46009</v>
      </c>
      <c r="PG4" s="25">
        <f t="shared" si="7"/>
        <v>46010</v>
      </c>
      <c r="PH4" s="25">
        <f t="shared" si="7"/>
        <v>46011</v>
      </c>
      <c r="PI4" s="25">
        <f t="shared" si="7"/>
        <v>46012</v>
      </c>
      <c r="PJ4" s="25">
        <f t="shared" si="7"/>
        <v>46013</v>
      </c>
      <c r="PK4" s="25">
        <f t="shared" si="7"/>
        <v>46014</v>
      </c>
      <c r="PL4" s="25">
        <f t="shared" si="7"/>
        <v>46015</v>
      </c>
      <c r="PM4" s="25">
        <f t="shared" si="7"/>
        <v>46016</v>
      </c>
      <c r="PN4" s="25">
        <f t="shared" si="7"/>
        <v>46017</v>
      </c>
      <c r="PO4" s="25">
        <f t="shared" si="7"/>
        <v>46018</v>
      </c>
      <c r="PP4" s="25">
        <f t="shared" si="7"/>
        <v>46019</v>
      </c>
      <c r="PQ4" s="25">
        <f t="shared" si="7"/>
        <v>46020</v>
      </c>
      <c r="PR4" s="25">
        <f t="shared" si="7"/>
        <v>46021</v>
      </c>
      <c r="PS4" s="25">
        <f t="shared" si="7"/>
        <v>46022</v>
      </c>
      <c r="PT4" s="25">
        <f t="shared" si="7"/>
        <v>46023</v>
      </c>
    </row>
    <row r="5" spans="2:436" ht="20.149999999999999" customHeight="1" x14ac:dyDescent="0.4">
      <c r="B5" s="27" t="s">
        <v>20</v>
      </c>
      <c r="C5" s="28">
        <f>C6</f>
        <v>45607</v>
      </c>
      <c r="D5" s="28">
        <f>D10</f>
        <v>45725</v>
      </c>
      <c r="E5" s="29">
        <f t="shared" ref="E5:E10" si="8">IF(D5="",$G$2-C5,D5-C5)</f>
        <v>118</v>
      </c>
      <c r="F5" s="28">
        <v>45607</v>
      </c>
      <c r="G5" s="28"/>
      <c r="H5" s="29">
        <f t="shared" ref="H5:H53" ca="1" si="9">IF(F5="","",IF(G5="",$G$2-F5,G5-F5))</f>
        <v>97</v>
      </c>
      <c r="I5" s="30">
        <v>0.25</v>
      </c>
    </row>
    <row r="6" spans="2:436" ht="20.149999999999999" customHeight="1" x14ac:dyDescent="0.35">
      <c r="B6" s="58" t="s">
        <v>15</v>
      </c>
      <c r="C6" s="59">
        <v>45607</v>
      </c>
      <c r="D6" s="59">
        <v>45619</v>
      </c>
      <c r="E6" s="60">
        <f t="shared" si="8"/>
        <v>12</v>
      </c>
      <c r="F6" s="59">
        <f>C6+1</f>
        <v>45608</v>
      </c>
      <c r="G6" s="59">
        <f>D6</f>
        <v>45619</v>
      </c>
      <c r="H6" s="60">
        <f t="shared" si="9"/>
        <v>11</v>
      </c>
      <c r="I6" s="6">
        <v>1</v>
      </c>
    </row>
    <row r="7" spans="2:436" ht="20.149999999999999" customHeight="1" x14ac:dyDescent="0.35">
      <c r="B7" s="58" t="s">
        <v>16</v>
      </c>
      <c r="C7" s="59">
        <f t="shared" ref="C7" si="10">C6+1</f>
        <v>45608</v>
      </c>
      <c r="D7" s="59">
        <v>45620</v>
      </c>
      <c r="E7" s="60">
        <f t="shared" si="8"/>
        <v>12</v>
      </c>
      <c r="F7" s="59">
        <f>C7</f>
        <v>45608</v>
      </c>
      <c r="G7" s="59">
        <f>D7</f>
        <v>45620</v>
      </c>
      <c r="H7" s="60">
        <f t="shared" si="9"/>
        <v>12</v>
      </c>
      <c r="I7" s="6">
        <v>1</v>
      </c>
    </row>
    <row r="8" spans="2:436" ht="20.149999999999999" customHeight="1" x14ac:dyDescent="0.35">
      <c r="B8" s="58" t="s">
        <v>17</v>
      </c>
      <c r="C8" s="59">
        <v>45704</v>
      </c>
      <c r="D8" s="59">
        <v>45710</v>
      </c>
      <c r="E8" s="60">
        <f t="shared" si="8"/>
        <v>6</v>
      </c>
      <c r="F8" s="59"/>
      <c r="G8" s="59"/>
      <c r="H8" s="60" t="str">
        <f t="shared" si="9"/>
        <v/>
      </c>
      <c r="I8" s="6">
        <v>0.25</v>
      </c>
    </row>
    <row r="9" spans="2:436" ht="20.149999999999999" customHeight="1" x14ac:dyDescent="0.35">
      <c r="B9" s="58" t="s">
        <v>31</v>
      </c>
      <c r="C9" s="59">
        <f>C8+7</f>
        <v>45711</v>
      </c>
      <c r="D9" s="59">
        <f>C9+7</f>
        <v>45718</v>
      </c>
      <c r="E9" s="60">
        <f t="shared" si="8"/>
        <v>7</v>
      </c>
      <c r="F9" s="59"/>
      <c r="G9" s="59"/>
      <c r="H9" s="60" t="str">
        <f t="shared" si="9"/>
        <v/>
      </c>
      <c r="I9" s="6">
        <v>0</v>
      </c>
    </row>
    <row r="10" spans="2:436" ht="20.149999999999999" customHeight="1" x14ac:dyDescent="0.35">
      <c r="B10" s="58" t="s">
        <v>19</v>
      </c>
      <c r="C10" s="59">
        <f>C9+7</f>
        <v>45718</v>
      </c>
      <c r="D10" s="59">
        <f>C10+7</f>
        <v>45725</v>
      </c>
      <c r="E10" s="60">
        <f t="shared" si="8"/>
        <v>7</v>
      </c>
      <c r="F10" s="59"/>
      <c r="G10" s="59"/>
      <c r="H10" s="60" t="str">
        <f t="shared" si="9"/>
        <v/>
      </c>
      <c r="I10" s="6">
        <v>0</v>
      </c>
    </row>
    <row r="11" spans="2:436" ht="20.149999999999999" customHeight="1" x14ac:dyDescent="0.35">
      <c r="B11" s="58" t="s">
        <v>32</v>
      </c>
      <c r="C11" s="59">
        <f>C10+7</f>
        <v>45725</v>
      </c>
      <c r="D11" s="59">
        <f>C11+7</f>
        <v>45732</v>
      </c>
      <c r="E11" s="60">
        <f t="shared" ref="E11:E17" si="11">IF(D11="",$G$2-C11,D11-C11)</f>
        <v>7</v>
      </c>
      <c r="F11" s="59"/>
      <c r="G11" s="59"/>
      <c r="H11" s="60" t="str">
        <f t="shared" ref="H11:H17" si="12">IF(F11="","",IF(G11="",$G$2-F11,G11-F11))</f>
        <v/>
      </c>
      <c r="I11" s="6">
        <v>0</v>
      </c>
    </row>
    <row r="12" spans="2:436" ht="20.149999999999999" customHeight="1" x14ac:dyDescent="0.4">
      <c r="B12" s="31" t="s">
        <v>33</v>
      </c>
      <c r="C12" s="28">
        <f>C13</f>
        <v>45607</v>
      </c>
      <c r="D12" s="28">
        <f>D17</f>
        <v>45725</v>
      </c>
      <c r="E12" s="29">
        <f t="shared" si="11"/>
        <v>118</v>
      </c>
      <c r="F12" s="28">
        <v>45607</v>
      </c>
      <c r="G12" s="28"/>
      <c r="H12" s="29">
        <f t="shared" ca="1" si="12"/>
        <v>97</v>
      </c>
      <c r="I12" s="30">
        <v>0.25</v>
      </c>
    </row>
    <row r="13" spans="2:436" ht="20.149999999999999" customHeight="1" x14ac:dyDescent="0.35">
      <c r="B13" s="58" t="s">
        <v>15</v>
      </c>
      <c r="C13" s="59">
        <v>45607</v>
      </c>
      <c r="D13" s="59">
        <v>45619</v>
      </c>
      <c r="E13" s="60">
        <f t="shared" si="11"/>
        <v>12</v>
      </c>
      <c r="F13" s="59">
        <f>C13+1</f>
        <v>45608</v>
      </c>
      <c r="G13" s="59">
        <f>D13</f>
        <v>45619</v>
      </c>
      <c r="H13" s="60">
        <f t="shared" si="12"/>
        <v>11</v>
      </c>
      <c r="I13" s="6">
        <v>1</v>
      </c>
    </row>
    <row r="14" spans="2:436" ht="20.149999999999999" customHeight="1" x14ac:dyDescent="0.35">
      <c r="B14" s="58" t="s">
        <v>16</v>
      </c>
      <c r="C14" s="59">
        <f t="shared" ref="C14" si="13">C13+1</f>
        <v>45608</v>
      </c>
      <c r="D14" s="59">
        <v>45620</v>
      </c>
      <c r="E14" s="60">
        <f t="shared" si="11"/>
        <v>12</v>
      </c>
      <c r="F14" s="59">
        <f>C14</f>
        <v>45608</v>
      </c>
      <c r="G14" s="59">
        <f>D14</f>
        <v>45620</v>
      </c>
      <c r="H14" s="60">
        <f t="shared" si="12"/>
        <v>12</v>
      </c>
      <c r="I14" s="6">
        <v>1</v>
      </c>
    </row>
    <row r="15" spans="2:436" ht="20.149999999999999" customHeight="1" x14ac:dyDescent="0.35">
      <c r="B15" s="58" t="s">
        <v>17</v>
      </c>
      <c r="C15" s="59">
        <v>45704</v>
      </c>
      <c r="D15" s="59">
        <v>45710</v>
      </c>
      <c r="E15" s="60">
        <f t="shared" si="11"/>
        <v>6</v>
      </c>
      <c r="F15" s="59"/>
      <c r="G15" s="59"/>
      <c r="H15" s="60" t="str">
        <f t="shared" si="12"/>
        <v/>
      </c>
      <c r="I15" s="6">
        <v>0.1</v>
      </c>
    </row>
    <row r="16" spans="2:436" ht="20.149999999999999" customHeight="1" x14ac:dyDescent="0.35">
      <c r="B16" s="58" t="s">
        <v>31</v>
      </c>
      <c r="C16" s="59">
        <f>C15+7</f>
        <v>45711</v>
      </c>
      <c r="D16" s="59">
        <f>C16+7</f>
        <v>45718</v>
      </c>
      <c r="E16" s="60">
        <f t="shared" si="11"/>
        <v>7</v>
      </c>
      <c r="F16" s="59"/>
      <c r="G16" s="59"/>
      <c r="H16" s="60" t="str">
        <f t="shared" si="12"/>
        <v/>
      </c>
      <c r="I16" s="6">
        <v>0</v>
      </c>
    </row>
    <row r="17" spans="2:9" ht="20.149999999999999" customHeight="1" x14ac:dyDescent="0.35">
      <c r="B17" s="58" t="s">
        <v>19</v>
      </c>
      <c r="C17" s="59">
        <f>C16+7</f>
        <v>45718</v>
      </c>
      <c r="D17" s="59">
        <f>C17+7</f>
        <v>45725</v>
      </c>
      <c r="E17" s="60">
        <f t="shared" si="11"/>
        <v>7</v>
      </c>
      <c r="F17" s="59"/>
      <c r="G17" s="59"/>
      <c r="H17" s="60" t="str">
        <f t="shared" si="12"/>
        <v/>
      </c>
      <c r="I17" s="6">
        <v>0</v>
      </c>
    </row>
    <row r="18" spans="2:9" ht="20.149999999999999" customHeight="1" x14ac:dyDescent="0.35">
      <c r="B18" s="58" t="s">
        <v>32</v>
      </c>
      <c r="C18" s="59">
        <f>C17+7</f>
        <v>45725</v>
      </c>
      <c r="D18" s="59">
        <f>C18+7</f>
        <v>45732</v>
      </c>
      <c r="E18" s="60">
        <f t="shared" ref="E18:E24" si="14">IF(D18="",$G$2-C18,D18-C18)</f>
        <v>7</v>
      </c>
      <c r="F18" s="59"/>
      <c r="G18" s="59"/>
      <c r="H18" s="60" t="str">
        <f t="shared" ref="H18:H24" si="15">IF(F18="","",IF(G18="",$G$2-F18,G18-F18))</f>
        <v/>
      </c>
      <c r="I18" s="6">
        <v>0</v>
      </c>
    </row>
    <row r="19" spans="2:9" ht="20.149999999999999" customHeight="1" x14ac:dyDescent="0.4">
      <c r="B19" s="31" t="s">
        <v>34</v>
      </c>
      <c r="C19" s="28">
        <f>C20</f>
        <v>45607</v>
      </c>
      <c r="D19" s="28">
        <f>D24</f>
        <v>45725</v>
      </c>
      <c r="E19" s="29">
        <f t="shared" si="14"/>
        <v>118</v>
      </c>
      <c r="F19" s="28">
        <v>45607</v>
      </c>
      <c r="G19" s="28"/>
      <c r="H19" s="29">
        <f t="shared" ca="1" si="15"/>
        <v>97</v>
      </c>
      <c r="I19" s="30">
        <v>0.25</v>
      </c>
    </row>
    <row r="20" spans="2:9" ht="20.149999999999999" customHeight="1" x14ac:dyDescent="0.35">
      <c r="B20" s="58" t="s">
        <v>15</v>
      </c>
      <c r="C20" s="59">
        <v>45607</v>
      </c>
      <c r="D20" s="59">
        <v>45619</v>
      </c>
      <c r="E20" s="60">
        <f t="shared" si="14"/>
        <v>12</v>
      </c>
      <c r="F20" s="59">
        <f>C20+1</f>
        <v>45608</v>
      </c>
      <c r="G20" s="59">
        <f>D20</f>
        <v>45619</v>
      </c>
      <c r="H20" s="60">
        <f t="shared" si="15"/>
        <v>11</v>
      </c>
      <c r="I20" s="6">
        <v>1</v>
      </c>
    </row>
    <row r="21" spans="2:9" ht="20.149999999999999" customHeight="1" x14ac:dyDescent="0.35">
      <c r="B21" s="58" t="s">
        <v>16</v>
      </c>
      <c r="C21" s="59">
        <f t="shared" ref="C21" si="16">C20+1</f>
        <v>45608</v>
      </c>
      <c r="D21" s="59">
        <v>45620</v>
      </c>
      <c r="E21" s="60">
        <f t="shared" si="14"/>
        <v>12</v>
      </c>
      <c r="F21" s="59">
        <f>C21</f>
        <v>45608</v>
      </c>
      <c r="G21" s="59">
        <f>D21</f>
        <v>45620</v>
      </c>
      <c r="H21" s="60">
        <f t="shared" si="15"/>
        <v>12</v>
      </c>
      <c r="I21" s="6">
        <v>1</v>
      </c>
    </row>
    <row r="22" spans="2:9" ht="20.149999999999999" customHeight="1" x14ac:dyDescent="0.35">
      <c r="B22" s="58" t="s">
        <v>17</v>
      </c>
      <c r="C22" s="59">
        <v>45704</v>
      </c>
      <c r="D22" s="59">
        <v>45710</v>
      </c>
      <c r="E22" s="60">
        <f t="shared" si="14"/>
        <v>6</v>
      </c>
      <c r="F22" s="59"/>
      <c r="G22" s="59"/>
      <c r="H22" s="60" t="str">
        <f t="shared" si="15"/>
        <v/>
      </c>
      <c r="I22" s="6">
        <v>0.1</v>
      </c>
    </row>
    <row r="23" spans="2:9" ht="20.149999999999999" customHeight="1" x14ac:dyDescent="0.35">
      <c r="B23" s="58" t="s">
        <v>31</v>
      </c>
      <c r="C23" s="59">
        <f>C22+7</f>
        <v>45711</v>
      </c>
      <c r="D23" s="59">
        <f>C23+7</f>
        <v>45718</v>
      </c>
      <c r="E23" s="60">
        <f t="shared" si="14"/>
        <v>7</v>
      </c>
      <c r="F23" s="59"/>
      <c r="G23" s="59"/>
      <c r="H23" s="60" t="str">
        <f t="shared" si="15"/>
        <v/>
      </c>
      <c r="I23" s="6">
        <v>0</v>
      </c>
    </row>
    <row r="24" spans="2:9" ht="20.149999999999999" customHeight="1" x14ac:dyDescent="0.35">
      <c r="B24" s="58" t="s">
        <v>19</v>
      </c>
      <c r="C24" s="59">
        <f>C23+7</f>
        <v>45718</v>
      </c>
      <c r="D24" s="59">
        <f>C24+7</f>
        <v>45725</v>
      </c>
      <c r="E24" s="60">
        <f t="shared" si="14"/>
        <v>7</v>
      </c>
      <c r="F24" s="59"/>
      <c r="G24" s="59"/>
      <c r="H24" s="60" t="str">
        <f t="shared" si="15"/>
        <v/>
      </c>
      <c r="I24" s="6">
        <v>0</v>
      </c>
    </row>
    <row r="25" spans="2:9" ht="20.149999999999999" customHeight="1" x14ac:dyDescent="0.35">
      <c r="B25" s="58" t="s">
        <v>32</v>
      </c>
      <c r="C25" s="59">
        <f>C24+7</f>
        <v>45725</v>
      </c>
      <c r="D25" s="59">
        <f>C25+7</f>
        <v>45732</v>
      </c>
      <c r="E25" s="60">
        <f t="shared" ref="E25:E31" si="17">IF(D25="",$G$2-C25,D25-C25)</f>
        <v>7</v>
      </c>
      <c r="F25" s="59"/>
      <c r="G25" s="59"/>
      <c r="H25" s="60" t="str">
        <f t="shared" ref="H25:H31" si="18">IF(F25="","",IF(G25="",$G$2-F25,G25-F25))</f>
        <v/>
      </c>
      <c r="I25" s="6">
        <v>0</v>
      </c>
    </row>
    <row r="26" spans="2:9" ht="20.149999999999999" customHeight="1" x14ac:dyDescent="0.4">
      <c r="B26" s="31" t="s">
        <v>35</v>
      </c>
      <c r="C26" s="28">
        <f>C27</f>
        <v>45607</v>
      </c>
      <c r="D26" s="28">
        <f>D31</f>
        <v>45725</v>
      </c>
      <c r="E26" s="29">
        <f t="shared" si="17"/>
        <v>118</v>
      </c>
      <c r="F26" s="28">
        <v>45607</v>
      </c>
      <c r="G26" s="28"/>
      <c r="H26" s="29">
        <f t="shared" ca="1" si="18"/>
        <v>97</v>
      </c>
      <c r="I26" s="30">
        <v>0.25</v>
      </c>
    </row>
    <row r="27" spans="2:9" ht="20.149999999999999" customHeight="1" x14ac:dyDescent="0.35">
      <c r="B27" s="58" t="s">
        <v>15</v>
      </c>
      <c r="C27" s="59">
        <v>45607</v>
      </c>
      <c r="D27" s="59">
        <v>45619</v>
      </c>
      <c r="E27" s="60">
        <f t="shared" si="17"/>
        <v>12</v>
      </c>
      <c r="F27" s="59">
        <f>C27+1</f>
        <v>45608</v>
      </c>
      <c r="G27" s="59">
        <f>D27</f>
        <v>45619</v>
      </c>
      <c r="H27" s="60">
        <f t="shared" si="18"/>
        <v>11</v>
      </c>
      <c r="I27" s="6">
        <v>1</v>
      </c>
    </row>
    <row r="28" spans="2:9" ht="20.149999999999999" customHeight="1" x14ac:dyDescent="0.35">
      <c r="B28" s="58" t="s">
        <v>16</v>
      </c>
      <c r="C28" s="59">
        <f t="shared" ref="C28" si="19">C27+1</f>
        <v>45608</v>
      </c>
      <c r="D28" s="59">
        <v>45620</v>
      </c>
      <c r="E28" s="60">
        <f t="shared" si="17"/>
        <v>12</v>
      </c>
      <c r="F28" s="59">
        <f>C28</f>
        <v>45608</v>
      </c>
      <c r="G28" s="59">
        <f>D28</f>
        <v>45620</v>
      </c>
      <c r="H28" s="60">
        <f t="shared" si="18"/>
        <v>12</v>
      </c>
      <c r="I28" s="6">
        <v>1</v>
      </c>
    </row>
    <row r="29" spans="2:9" ht="20.149999999999999" customHeight="1" x14ac:dyDescent="0.35">
      <c r="B29" s="58" t="s">
        <v>17</v>
      </c>
      <c r="C29" s="59">
        <v>45704</v>
      </c>
      <c r="D29" s="59">
        <v>45710</v>
      </c>
      <c r="E29" s="60">
        <f t="shared" si="17"/>
        <v>6</v>
      </c>
      <c r="F29" s="59"/>
      <c r="G29" s="59"/>
      <c r="H29" s="60" t="str">
        <f t="shared" si="18"/>
        <v/>
      </c>
      <c r="I29" s="6">
        <v>0.1</v>
      </c>
    </row>
    <row r="30" spans="2:9" ht="20.149999999999999" customHeight="1" x14ac:dyDescent="0.35">
      <c r="B30" s="58" t="s">
        <v>31</v>
      </c>
      <c r="C30" s="59">
        <f>C29+7</f>
        <v>45711</v>
      </c>
      <c r="D30" s="59">
        <f>C30+7</f>
        <v>45718</v>
      </c>
      <c r="E30" s="60">
        <f t="shared" si="17"/>
        <v>7</v>
      </c>
      <c r="F30" s="59"/>
      <c r="G30" s="59"/>
      <c r="H30" s="60" t="str">
        <f t="shared" si="18"/>
        <v/>
      </c>
      <c r="I30" s="6">
        <v>0</v>
      </c>
    </row>
    <row r="31" spans="2:9" ht="20.149999999999999" customHeight="1" x14ac:dyDescent="0.35">
      <c r="B31" s="58" t="s">
        <v>19</v>
      </c>
      <c r="C31" s="59">
        <f>C30+7</f>
        <v>45718</v>
      </c>
      <c r="D31" s="59">
        <f>C31+7</f>
        <v>45725</v>
      </c>
      <c r="E31" s="60">
        <f t="shared" si="17"/>
        <v>7</v>
      </c>
      <c r="F31" s="59"/>
      <c r="G31" s="59"/>
      <c r="H31" s="60" t="str">
        <f t="shared" si="18"/>
        <v/>
      </c>
      <c r="I31" s="6">
        <v>0</v>
      </c>
    </row>
    <row r="32" spans="2:9" ht="20.149999999999999" customHeight="1" x14ac:dyDescent="0.35">
      <c r="B32" s="58" t="s">
        <v>32</v>
      </c>
      <c r="C32" s="59">
        <f>C31+7</f>
        <v>45725</v>
      </c>
      <c r="D32" s="59">
        <f>C32+7</f>
        <v>45732</v>
      </c>
      <c r="E32" s="60">
        <f t="shared" ref="E32:E38" si="20">IF(D32="",$G$2-C32,D32-C32)</f>
        <v>7</v>
      </c>
      <c r="F32" s="59"/>
      <c r="G32" s="59"/>
      <c r="H32" s="60" t="str">
        <f t="shared" ref="H32:H38" si="21">IF(F32="","",IF(G32="",$G$2-F32,G32-F32))</f>
        <v/>
      </c>
      <c r="I32" s="6">
        <v>0</v>
      </c>
    </row>
    <row r="33" spans="2:9" ht="20.149999999999999" customHeight="1" x14ac:dyDescent="0.4">
      <c r="B33" s="31" t="s">
        <v>36</v>
      </c>
      <c r="C33" s="28">
        <f>C34</f>
        <v>45607</v>
      </c>
      <c r="D33" s="28">
        <f>D38</f>
        <v>45725</v>
      </c>
      <c r="E33" s="29">
        <f t="shared" si="20"/>
        <v>118</v>
      </c>
      <c r="F33" s="28">
        <v>45607</v>
      </c>
      <c r="G33" s="28"/>
      <c r="H33" s="29">
        <f t="shared" ca="1" si="21"/>
        <v>97</v>
      </c>
      <c r="I33" s="30">
        <v>0.25</v>
      </c>
    </row>
    <row r="34" spans="2:9" ht="20.149999999999999" customHeight="1" x14ac:dyDescent="0.35">
      <c r="B34" s="58" t="s">
        <v>15</v>
      </c>
      <c r="C34" s="59">
        <v>45607</v>
      </c>
      <c r="D34" s="59">
        <v>45619</v>
      </c>
      <c r="E34" s="60">
        <f t="shared" si="20"/>
        <v>12</v>
      </c>
      <c r="F34" s="59">
        <f>C34+1</f>
        <v>45608</v>
      </c>
      <c r="G34" s="59">
        <f>D34</f>
        <v>45619</v>
      </c>
      <c r="H34" s="60">
        <f t="shared" si="21"/>
        <v>11</v>
      </c>
      <c r="I34" s="6">
        <v>1</v>
      </c>
    </row>
    <row r="35" spans="2:9" ht="20.149999999999999" customHeight="1" x14ac:dyDescent="0.35">
      <c r="B35" s="58" t="s">
        <v>16</v>
      </c>
      <c r="C35" s="59">
        <f t="shared" ref="C35" si="22">C34+1</f>
        <v>45608</v>
      </c>
      <c r="D35" s="59">
        <v>45620</v>
      </c>
      <c r="E35" s="60">
        <f t="shared" si="20"/>
        <v>12</v>
      </c>
      <c r="F35" s="59">
        <f>C35</f>
        <v>45608</v>
      </c>
      <c r="G35" s="59">
        <f>D35</f>
        <v>45620</v>
      </c>
      <c r="H35" s="60">
        <f t="shared" si="21"/>
        <v>12</v>
      </c>
      <c r="I35" s="6">
        <v>1</v>
      </c>
    </row>
    <row r="36" spans="2:9" ht="20.149999999999999" customHeight="1" x14ac:dyDescent="0.35">
      <c r="B36" s="58" t="s">
        <v>17</v>
      </c>
      <c r="C36" s="59">
        <v>45704</v>
      </c>
      <c r="D36" s="59">
        <v>45710</v>
      </c>
      <c r="E36" s="60">
        <f t="shared" si="20"/>
        <v>6</v>
      </c>
      <c r="F36" s="59"/>
      <c r="G36" s="59"/>
      <c r="H36" s="60" t="str">
        <f t="shared" si="21"/>
        <v/>
      </c>
      <c r="I36" s="6">
        <v>0.1</v>
      </c>
    </row>
    <row r="37" spans="2:9" ht="20.149999999999999" customHeight="1" x14ac:dyDescent="0.35">
      <c r="B37" s="58" t="s">
        <v>31</v>
      </c>
      <c r="C37" s="59">
        <f>C36+7</f>
        <v>45711</v>
      </c>
      <c r="D37" s="59">
        <f>C37+7</f>
        <v>45718</v>
      </c>
      <c r="E37" s="60">
        <f t="shared" si="20"/>
        <v>7</v>
      </c>
      <c r="F37" s="59"/>
      <c r="G37" s="59"/>
      <c r="H37" s="60" t="str">
        <f t="shared" si="21"/>
        <v/>
      </c>
      <c r="I37" s="6">
        <v>0</v>
      </c>
    </row>
    <row r="38" spans="2:9" ht="20.149999999999999" customHeight="1" x14ac:dyDescent="0.35">
      <c r="B38" s="58" t="s">
        <v>19</v>
      </c>
      <c r="C38" s="59">
        <f>C37+7</f>
        <v>45718</v>
      </c>
      <c r="D38" s="59">
        <f>C38+7</f>
        <v>45725</v>
      </c>
      <c r="E38" s="60">
        <f t="shared" si="20"/>
        <v>7</v>
      </c>
      <c r="F38" s="59"/>
      <c r="G38" s="59"/>
      <c r="H38" s="60" t="str">
        <f t="shared" si="21"/>
        <v/>
      </c>
      <c r="I38" s="6">
        <v>0</v>
      </c>
    </row>
    <row r="39" spans="2:9" ht="20.149999999999999" customHeight="1" x14ac:dyDescent="0.35">
      <c r="B39" s="58" t="s">
        <v>32</v>
      </c>
      <c r="C39" s="59">
        <f>C38+7</f>
        <v>45725</v>
      </c>
      <c r="D39" s="59">
        <f>C39+7</f>
        <v>45732</v>
      </c>
      <c r="E39" s="60">
        <f t="shared" ref="E39:E45" si="23">IF(D39="",$G$2-C39,D39-C39)</f>
        <v>7</v>
      </c>
      <c r="F39" s="59"/>
      <c r="G39" s="59"/>
      <c r="H39" s="60" t="str">
        <f t="shared" ref="H39:H45" si="24">IF(F39="","",IF(G39="",$G$2-F39,G39-F39))</f>
        <v/>
      </c>
      <c r="I39" s="6">
        <v>0</v>
      </c>
    </row>
    <row r="40" spans="2:9" ht="20.149999999999999" customHeight="1" x14ac:dyDescent="0.4">
      <c r="B40" s="31" t="s">
        <v>37</v>
      </c>
      <c r="C40" s="28">
        <f>C41</f>
        <v>45607</v>
      </c>
      <c r="D40" s="28">
        <f>D45</f>
        <v>45725</v>
      </c>
      <c r="E40" s="29">
        <f t="shared" si="23"/>
        <v>118</v>
      </c>
      <c r="F40" s="28">
        <v>45607</v>
      </c>
      <c r="G40" s="28"/>
      <c r="H40" s="29">
        <f t="shared" ca="1" si="24"/>
        <v>97</v>
      </c>
      <c r="I40" s="30">
        <v>0.25</v>
      </c>
    </row>
    <row r="41" spans="2:9" ht="20.149999999999999" customHeight="1" x14ac:dyDescent="0.35">
      <c r="B41" s="58" t="s">
        <v>15</v>
      </c>
      <c r="C41" s="59">
        <v>45607</v>
      </c>
      <c r="D41" s="59">
        <v>45619</v>
      </c>
      <c r="E41" s="60">
        <f t="shared" si="23"/>
        <v>12</v>
      </c>
      <c r="F41" s="59">
        <f>C41+1</f>
        <v>45608</v>
      </c>
      <c r="G41" s="59">
        <f>D41</f>
        <v>45619</v>
      </c>
      <c r="H41" s="60">
        <f t="shared" si="24"/>
        <v>11</v>
      </c>
      <c r="I41" s="6">
        <v>1</v>
      </c>
    </row>
    <row r="42" spans="2:9" ht="20.149999999999999" customHeight="1" x14ac:dyDescent="0.35">
      <c r="B42" s="58" t="s">
        <v>16</v>
      </c>
      <c r="C42" s="59">
        <f t="shared" ref="C42" si="25">C41+1</f>
        <v>45608</v>
      </c>
      <c r="D42" s="59">
        <v>45620</v>
      </c>
      <c r="E42" s="60">
        <f t="shared" si="23"/>
        <v>12</v>
      </c>
      <c r="F42" s="59">
        <f>C42</f>
        <v>45608</v>
      </c>
      <c r="G42" s="59">
        <f>D42</f>
        <v>45620</v>
      </c>
      <c r="H42" s="60">
        <f t="shared" si="24"/>
        <v>12</v>
      </c>
      <c r="I42" s="6">
        <v>1</v>
      </c>
    </row>
    <row r="43" spans="2:9" ht="20.149999999999999" customHeight="1" x14ac:dyDescent="0.35">
      <c r="B43" s="58" t="s">
        <v>17</v>
      </c>
      <c r="C43" s="59">
        <v>45704</v>
      </c>
      <c r="D43" s="59">
        <v>45710</v>
      </c>
      <c r="E43" s="60">
        <f t="shared" si="23"/>
        <v>6</v>
      </c>
      <c r="F43" s="59"/>
      <c r="G43" s="59"/>
      <c r="H43" s="60" t="str">
        <f t="shared" si="24"/>
        <v/>
      </c>
      <c r="I43" s="6">
        <v>0.1</v>
      </c>
    </row>
    <row r="44" spans="2:9" ht="20.149999999999999" customHeight="1" x14ac:dyDescent="0.35">
      <c r="B44" s="58" t="s">
        <v>31</v>
      </c>
      <c r="C44" s="59">
        <f>C43+7</f>
        <v>45711</v>
      </c>
      <c r="D44" s="59">
        <f>C44+7</f>
        <v>45718</v>
      </c>
      <c r="E44" s="60">
        <f t="shared" si="23"/>
        <v>7</v>
      </c>
      <c r="F44" s="59"/>
      <c r="G44" s="59"/>
      <c r="H44" s="60" t="str">
        <f t="shared" si="24"/>
        <v/>
      </c>
      <c r="I44" s="6">
        <v>0</v>
      </c>
    </row>
    <row r="45" spans="2:9" ht="20.149999999999999" customHeight="1" x14ac:dyDescent="0.35">
      <c r="B45" s="58" t="s">
        <v>19</v>
      </c>
      <c r="C45" s="59">
        <f>C44+7</f>
        <v>45718</v>
      </c>
      <c r="D45" s="59">
        <f>C45+7</f>
        <v>45725</v>
      </c>
      <c r="E45" s="60">
        <f t="shared" si="23"/>
        <v>7</v>
      </c>
      <c r="F45" s="59"/>
      <c r="G45" s="59"/>
      <c r="H45" s="60" t="str">
        <f t="shared" si="24"/>
        <v/>
      </c>
      <c r="I45" s="6">
        <v>0</v>
      </c>
    </row>
    <row r="46" spans="2:9" ht="20.149999999999999" customHeight="1" x14ac:dyDescent="0.35">
      <c r="B46" s="58" t="s">
        <v>32</v>
      </c>
      <c r="C46" s="59">
        <f>C45+7</f>
        <v>45725</v>
      </c>
      <c r="D46" s="59">
        <f>C46+7</f>
        <v>45732</v>
      </c>
      <c r="E46" s="60">
        <f t="shared" ref="E46" si="26">IF(D46="",$G$2-C46,D46-C46)</f>
        <v>7</v>
      </c>
      <c r="F46" s="59"/>
      <c r="G46" s="59"/>
      <c r="H46" s="60" t="str">
        <f t="shared" ref="H46" si="27">IF(F46="","",IF(G46="",$G$2-F46,G46-F46))</f>
        <v/>
      </c>
      <c r="I46" s="6">
        <v>0</v>
      </c>
    </row>
    <row r="47" spans="2:9" ht="20.149999999999999" customHeight="1" x14ac:dyDescent="0.4">
      <c r="B47" s="31" t="s">
        <v>24</v>
      </c>
      <c r="C47" s="28">
        <f>C41+7</f>
        <v>45614</v>
      </c>
      <c r="D47" s="28"/>
      <c r="E47" s="29">
        <v>1</v>
      </c>
      <c r="F47" s="28"/>
      <c r="G47" s="28"/>
      <c r="H47" s="29" t="str">
        <f t="shared" si="9"/>
        <v/>
      </c>
      <c r="I47" s="30">
        <v>0</v>
      </c>
    </row>
    <row r="48" spans="2:9" ht="20.149999999999999" customHeight="1" x14ac:dyDescent="0.35">
      <c r="B48" s="21" t="s">
        <v>15</v>
      </c>
      <c r="C48" s="24">
        <f>C42</f>
        <v>45608</v>
      </c>
      <c r="D48" s="24">
        <f>D42</f>
        <v>45620</v>
      </c>
      <c r="E48" s="5">
        <v>5</v>
      </c>
      <c r="F48" s="24"/>
      <c r="G48" s="24"/>
      <c r="H48" s="5" t="str">
        <f t="shared" si="9"/>
        <v/>
      </c>
      <c r="I48" s="6">
        <v>0</v>
      </c>
    </row>
    <row r="49" spans="2:9" ht="20.149999999999999" customHeight="1" x14ac:dyDescent="0.35">
      <c r="B49" s="21" t="s">
        <v>16</v>
      </c>
      <c r="C49" s="24">
        <f>C43</f>
        <v>45704</v>
      </c>
      <c r="D49" s="24"/>
      <c r="E49" s="5">
        <v>8</v>
      </c>
      <c r="F49" s="24"/>
      <c r="G49" s="24"/>
      <c r="H49" s="5" t="str">
        <f t="shared" si="9"/>
        <v/>
      </c>
      <c r="I49" s="6">
        <v>0</v>
      </c>
    </row>
    <row r="50" spans="2:9" ht="20.149999999999999" customHeight="1" x14ac:dyDescent="0.35">
      <c r="B50" s="21" t="s">
        <v>17</v>
      </c>
      <c r="C50" s="24">
        <f>C44+7</f>
        <v>45718</v>
      </c>
      <c r="D50" s="24">
        <f>C50+7</f>
        <v>45725</v>
      </c>
      <c r="E50" s="5">
        <v>7</v>
      </c>
      <c r="F50" s="24"/>
      <c r="G50" s="24"/>
      <c r="H50" s="5" t="str">
        <f t="shared" si="9"/>
        <v/>
      </c>
      <c r="I50" s="6">
        <v>0</v>
      </c>
    </row>
    <row r="51" spans="2:9" ht="20.149999999999999" customHeight="1" x14ac:dyDescent="0.35">
      <c r="B51" s="21" t="s">
        <v>31</v>
      </c>
      <c r="C51" s="24">
        <f t="shared" ref="C51:C52" si="28">C45+7</f>
        <v>45725</v>
      </c>
      <c r="D51" s="24">
        <f t="shared" ref="D51:D52" si="29">C51+7</f>
        <v>45732</v>
      </c>
      <c r="E51" s="5">
        <v>4</v>
      </c>
      <c r="F51" s="24"/>
      <c r="G51" s="24"/>
      <c r="H51" s="5" t="str">
        <f t="shared" si="9"/>
        <v/>
      </c>
      <c r="I51" s="6">
        <v>0</v>
      </c>
    </row>
    <row r="52" spans="2:9" ht="20.149999999999999" customHeight="1" x14ac:dyDescent="0.35">
      <c r="B52" s="21" t="s">
        <v>19</v>
      </c>
      <c r="C52" s="24">
        <f t="shared" si="28"/>
        <v>45732</v>
      </c>
      <c r="D52" s="24">
        <f t="shared" si="29"/>
        <v>45739</v>
      </c>
      <c r="E52" s="5">
        <v>5</v>
      </c>
      <c r="F52" s="24"/>
      <c r="G52" s="24"/>
      <c r="H52" s="5" t="str">
        <f t="shared" si="9"/>
        <v/>
      </c>
      <c r="I52" s="6">
        <v>0</v>
      </c>
    </row>
    <row r="53" spans="2:9" ht="30" customHeight="1" x14ac:dyDescent="0.35">
      <c r="B53" s="58" t="s">
        <v>32</v>
      </c>
      <c r="C53" s="59">
        <f>C52+7</f>
        <v>45739</v>
      </c>
      <c r="D53" s="59">
        <f>C53+7</f>
        <v>45746</v>
      </c>
      <c r="E53" s="60">
        <f t="shared" ref="E53" si="30">IF(D53="",$G$2-C53,D53-C53)</f>
        <v>7</v>
      </c>
      <c r="F53" s="59"/>
      <c r="G53" s="59"/>
      <c r="H53" s="60" t="str">
        <f t="shared" si="9"/>
        <v/>
      </c>
      <c r="I53" s="6">
        <v>0</v>
      </c>
    </row>
  </sheetData>
  <mergeCells count="13">
    <mergeCell ref="AK2:AR2"/>
    <mergeCell ref="B3:B4"/>
    <mergeCell ref="C3:C4"/>
    <mergeCell ref="E3:E4"/>
    <mergeCell ref="F3:F4"/>
    <mergeCell ref="H3:H4"/>
    <mergeCell ref="I3:I4"/>
    <mergeCell ref="M2:Q2"/>
    <mergeCell ref="S2:V2"/>
    <mergeCell ref="X2:AA2"/>
    <mergeCell ref="AC2:AI2"/>
    <mergeCell ref="G3:G4"/>
    <mergeCell ref="D3:D4"/>
  </mergeCells>
  <conditionalFormatting sqref="J4:PT4">
    <cfRule type="expression" dxfId="30" priority="40">
      <formula>J$4=period_selected</formula>
    </cfRule>
  </conditionalFormatting>
  <conditionalFormatting sqref="J5:PT53">
    <cfRule type="expression" dxfId="29" priority="1">
      <formula>PercentComplete</formula>
    </cfRule>
    <cfRule type="expression" dxfId="28" priority="2">
      <formula>PercentCompleteBeyond</formula>
    </cfRule>
    <cfRule type="expression" dxfId="27" priority="3">
      <formula>Actual</formula>
    </cfRule>
    <cfRule type="expression" dxfId="26" priority="4">
      <formula>ActualBeyond</formula>
    </cfRule>
    <cfRule type="expression" dxfId="25" priority="5">
      <formula>Plan</formula>
    </cfRule>
    <cfRule type="expression" dxfId="24" priority="6">
      <formula>J$4=period_selected</formula>
    </cfRule>
    <cfRule type="expression" dxfId="23" priority="7">
      <formula>MOD(COLUMN(),2)</formula>
    </cfRule>
    <cfRule type="expression" dxfId="22" priority="8">
      <formula>MOD(COLUMN(),2)=0</formula>
    </cfRule>
  </conditionalFormatting>
  <dataValidations count="16">
    <dataValidation allowBlank="1" showInputMessage="1" showErrorMessage="1" prompt="Project planner uses periods for intervals. Start=1 is period 1 and duration=5 means project spans 5 periods starting from start period. Enter data starting in B5 to update the chart" sqref="A1" xr:uid="{00000000-0002-0000-0000-000000000000}"/>
    <dataValidation type="list" errorStyle="warning" allowBlank="1" showInputMessage="1" showErrorMessage="1" error="Type a value from 1 to 60 or select a period from the list-press  CANCEL, ALT+DOWN ARROW, then ENTER to select a value" prompt="Enter a period in the range of 1 to 60 or select a period from the list. Press ALT+DOWN ARROW to navigate the list, then ENTER to select a value" sqref="J2" xr:uid="{00000000-0002-0000-0000-000001000000}">
      <formula1>"1,2,3,4,5,6,7,8,9,10,11,12,13,14,15,16,17,18,19,20,21,22,23,24,25,26,27,28,29,30,31,32,33,34,35,36,37,38,39,40,41,42,43,44,45,46,47,48,49,50,51,52,53,54,55,56,57,58,59,60"</formula1>
    </dataValidation>
    <dataValidation allowBlank="1" showInputMessage="1" showErrorMessage="1" prompt="This legend cell indicates plan duration" sqref="L2" xr:uid="{00000000-0002-0000-0000-000002000000}"/>
    <dataValidation allowBlank="1" showInputMessage="1" showErrorMessage="1" prompt="This legend cell indicates actual duration" sqref="R2" xr:uid="{00000000-0002-0000-0000-000003000000}"/>
    <dataValidation allowBlank="1" showInputMessage="1" showErrorMessage="1" prompt="This legend cell indicates the percentage of project completed" sqref="W2" xr:uid="{00000000-0002-0000-0000-000004000000}"/>
    <dataValidation allowBlank="1" showInputMessage="1" showErrorMessage="1" prompt="This legend cell indicates actual duration beyond plan" sqref="AB2" xr:uid="{00000000-0002-0000-0000-000005000000}"/>
    <dataValidation allowBlank="1" showInputMessage="1" showErrorMessage="1" prompt="This legend cell indicates the percentage of project completed beyond plan" sqref="AJ2" xr:uid="{00000000-0002-0000-0000-000006000000}"/>
    <dataValidation allowBlank="1" showInputMessage="1" showErrorMessage="1" prompt="Periods are charted from 1 to 60 starting from cell H4 to cell BO4 " sqref="J3" xr:uid="{00000000-0002-0000-0000-000007000000}"/>
    <dataValidation allowBlank="1" showInputMessage="1" showErrorMessage="1" prompt="Enter activity in column B, starting with cell B5_x000a_" sqref="B3:B4" xr:uid="{00000000-0002-0000-0000-000008000000}"/>
    <dataValidation allowBlank="1" showInputMessage="1" showErrorMessage="1" prompt="Enter plan start period in column C, starting with cell C5" sqref="C3:C4 D3" xr:uid="{00000000-0002-0000-0000-000009000000}"/>
    <dataValidation allowBlank="1" showInputMessage="1" showErrorMessage="1" prompt="Enter plan duration period in column D, starting with cell D5" sqref="E3" xr:uid="{00000000-0002-0000-0000-00000A000000}"/>
    <dataValidation allowBlank="1" showInputMessage="1" showErrorMessage="1" prompt="Enter actual start period in column E, starting with cell E5" sqref="F3:G4" xr:uid="{00000000-0002-0000-0000-00000B000000}"/>
    <dataValidation allowBlank="1" showInputMessage="1" showErrorMessage="1" prompt="Enter actual duration period in column F, starting with cell F5" sqref="H3:H4" xr:uid="{00000000-0002-0000-0000-00000C000000}"/>
    <dataValidation allowBlank="1" showInputMessage="1" showErrorMessage="1" prompt="Enter the percentage of project completed in column G, starting with cell G5" sqref="I3:I4" xr:uid="{00000000-0002-0000-0000-00000D000000}"/>
    <dataValidation allowBlank="1" showInputMessage="1" showErrorMessage="1" prompt="Title of the project. Enter a new title in this cell. Highlight a period in H2. Chart legend is in J2 to AI2" sqref="B1" xr:uid="{00000000-0002-0000-0000-00000E000000}"/>
    <dataValidation allowBlank="1" showInputMessage="1" showErrorMessage="1" prompt="Select a period to highlight in H2. A Chart legend is in J2 to AI2" sqref="B2:G2" xr:uid="{00000000-0002-0000-0000-00000F000000}"/>
  </dataValidations>
  <printOptions horizontalCentered="1"/>
  <pageMargins left="0.45" right="0.45" top="0.5" bottom="0.5" header="0.3" footer="0.3"/>
  <pageSetup scale="10" fitToHeight="0" orientation="landscape" r:id="rId1"/>
  <headerFooter differentFirst="1">
    <oddFooter>Page &amp;P of 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BA538-06F9-40BB-8A1F-3D8E10D5FA95}">
  <sheetPr>
    <tabColor theme="7"/>
    <pageSetUpPr fitToPage="1"/>
  </sheetPr>
  <dimension ref="B1:PT53"/>
  <sheetViews>
    <sheetView showGridLines="0" topLeftCell="A4" zoomScaleNormal="100" zoomScaleSheetLayoutView="80" workbookViewId="0">
      <pane xSplit="9" topLeftCell="P1" activePane="topRight" state="frozen"/>
      <selection pane="topRight" activeCell="B6" sqref="B6:B11"/>
    </sheetView>
  </sheetViews>
  <sheetFormatPr defaultColWidth="2.83203125" defaultRowHeight="30" customHeight="1" x14ac:dyDescent="0.4"/>
  <cols>
    <col min="1" max="1" width="2.58203125" customWidth="1"/>
    <col min="2" max="2" width="20.58203125" style="2" customWidth="1"/>
    <col min="3" max="4" width="11.58203125" style="1" customWidth="1"/>
    <col min="5" max="5" width="6.58203125" style="1" customWidth="1"/>
    <col min="6" max="7" width="11.58203125" style="1" customWidth="1"/>
    <col min="8" max="8" width="6.58203125" style="1" customWidth="1"/>
    <col min="9" max="9" width="15.58203125" style="3" customWidth="1"/>
    <col min="10" max="29" width="2.83203125" style="1"/>
    <col min="388" max="388" width="2.83203125" customWidth="1"/>
  </cols>
  <sheetData>
    <row r="1" spans="2:436" ht="60" customHeight="1" thickBot="1" x14ac:dyDescent="1.25">
      <c r="B1" s="32" t="s">
        <v>44</v>
      </c>
      <c r="C1" s="10"/>
      <c r="D1" s="10"/>
      <c r="E1" s="10"/>
      <c r="F1" s="10"/>
      <c r="G1" s="10"/>
      <c r="H1" s="10"/>
      <c r="I1" s="10"/>
    </row>
    <row r="2" spans="2:436" ht="21" customHeight="1" thickTop="1" thickBot="1" x14ac:dyDescent="0.4">
      <c r="B2" s="18" t="s">
        <v>13</v>
      </c>
      <c r="C2" s="18"/>
      <c r="D2" s="18"/>
      <c r="E2" s="18"/>
      <c r="F2" s="18"/>
      <c r="G2" s="26">
        <f ca="1">TODAY()</f>
        <v>45704</v>
      </c>
      <c r="I2" s="4" t="s">
        <v>5</v>
      </c>
      <c r="J2" s="11">
        <v>1</v>
      </c>
      <c r="L2" s="12"/>
      <c r="M2" s="70" t="s">
        <v>12</v>
      </c>
      <c r="N2" s="71"/>
      <c r="O2" s="71"/>
      <c r="P2" s="71"/>
      <c r="Q2" s="72"/>
      <c r="R2" s="13"/>
      <c r="S2" s="70" t="s">
        <v>11</v>
      </c>
      <c r="T2" s="73"/>
      <c r="U2" s="73"/>
      <c r="V2" s="72"/>
      <c r="W2" s="14"/>
      <c r="X2" s="61" t="s">
        <v>2</v>
      </c>
      <c r="Y2" s="62"/>
      <c r="Z2" s="62"/>
      <c r="AA2" s="74"/>
      <c r="AB2" s="15"/>
      <c r="AC2" s="61" t="s">
        <v>3</v>
      </c>
      <c r="AD2" s="62"/>
      <c r="AE2" s="62"/>
      <c r="AF2" s="62"/>
      <c r="AG2" s="62"/>
      <c r="AH2" s="62"/>
      <c r="AI2" s="74"/>
      <c r="AJ2" s="16"/>
      <c r="AK2" s="61" t="s">
        <v>4</v>
      </c>
      <c r="AL2" s="62"/>
      <c r="AM2" s="62"/>
      <c r="AN2" s="62"/>
      <c r="AO2" s="62"/>
      <c r="AP2" s="62"/>
      <c r="AQ2" s="62"/>
      <c r="AR2" s="62"/>
    </row>
    <row r="3" spans="2:436" s="9" customFormat="1" ht="40" customHeight="1" thickTop="1" x14ac:dyDescent="0.35">
      <c r="B3" s="63" t="s">
        <v>1</v>
      </c>
      <c r="C3" s="65" t="s">
        <v>6</v>
      </c>
      <c r="D3" s="67" t="s">
        <v>22</v>
      </c>
      <c r="E3" s="67" t="s">
        <v>7</v>
      </c>
      <c r="F3" s="65" t="s">
        <v>8</v>
      </c>
      <c r="G3" s="67" t="s">
        <v>21</v>
      </c>
      <c r="H3" s="67" t="s">
        <v>9</v>
      </c>
      <c r="I3" s="69" t="s">
        <v>10</v>
      </c>
      <c r="J3" s="17" t="s">
        <v>0</v>
      </c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 spans="2:436" ht="35.15" customHeight="1" x14ac:dyDescent="0.35">
      <c r="B4" s="64"/>
      <c r="C4" s="66"/>
      <c r="D4" s="68"/>
      <c r="E4" s="68"/>
      <c r="F4" s="66"/>
      <c r="G4" s="68"/>
      <c r="H4" s="68"/>
      <c r="I4" s="68"/>
      <c r="J4" s="25">
        <v>45597</v>
      </c>
      <c r="K4" s="25">
        <f>J4+1</f>
        <v>45598</v>
      </c>
      <c r="L4" s="25">
        <f t="shared" ref="L4:BW4" si="0">K4+1</f>
        <v>45599</v>
      </c>
      <c r="M4" s="25">
        <f t="shared" si="0"/>
        <v>45600</v>
      </c>
      <c r="N4" s="25">
        <f t="shared" si="0"/>
        <v>45601</v>
      </c>
      <c r="O4" s="25">
        <f t="shared" si="0"/>
        <v>45602</v>
      </c>
      <c r="P4" s="25">
        <f t="shared" si="0"/>
        <v>45603</v>
      </c>
      <c r="Q4" s="25">
        <f t="shared" si="0"/>
        <v>45604</v>
      </c>
      <c r="R4" s="25">
        <f t="shared" si="0"/>
        <v>45605</v>
      </c>
      <c r="S4" s="25">
        <f t="shared" si="0"/>
        <v>45606</v>
      </c>
      <c r="T4" s="25">
        <f t="shared" si="0"/>
        <v>45607</v>
      </c>
      <c r="U4" s="25">
        <f t="shared" si="0"/>
        <v>45608</v>
      </c>
      <c r="V4" s="25">
        <f t="shared" si="0"/>
        <v>45609</v>
      </c>
      <c r="W4" s="25">
        <f t="shared" si="0"/>
        <v>45610</v>
      </c>
      <c r="X4" s="25">
        <f t="shared" si="0"/>
        <v>45611</v>
      </c>
      <c r="Y4" s="25">
        <f t="shared" si="0"/>
        <v>45612</v>
      </c>
      <c r="Z4" s="25">
        <f t="shared" si="0"/>
        <v>45613</v>
      </c>
      <c r="AA4" s="25">
        <f t="shared" si="0"/>
        <v>45614</v>
      </c>
      <c r="AB4" s="25">
        <f t="shared" si="0"/>
        <v>45615</v>
      </c>
      <c r="AC4" s="25">
        <f t="shared" si="0"/>
        <v>45616</v>
      </c>
      <c r="AD4" s="25">
        <f t="shared" si="0"/>
        <v>45617</v>
      </c>
      <c r="AE4" s="25">
        <f t="shared" si="0"/>
        <v>45618</v>
      </c>
      <c r="AF4" s="25">
        <f t="shared" si="0"/>
        <v>45619</v>
      </c>
      <c r="AG4" s="25">
        <f t="shared" si="0"/>
        <v>45620</v>
      </c>
      <c r="AH4" s="25">
        <f t="shared" si="0"/>
        <v>45621</v>
      </c>
      <c r="AI4" s="25">
        <f t="shared" si="0"/>
        <v>45622</v>
      </c>
      <c r="AJ4" s="25">
        <f t="shared" si="0"/>
        <v>45623</v>
      </c>
      <c r="AK4" s="25">
        <f t="shared" si="0"/>
        <v>45624</v>
      </c>
      <c r="AL4" s="25">
        <f t="shared" si="0"/>
        <v>45625</v>
      </c>
      <c r="AM4" s="25">
        <f t="shared" si="0"/>
        <v>45626</v>
      </c>
      <c r="AN4" s="25">
        <f t="shared" si="0"/>
        <v>45627</v>
      </c>
      <c r="AO4" s="25">
        <f t="shared" si="0"/>
        <v>45628</v>
      </c>
      <c r="AP4" s="25">
        <f t="shared" si="0"/>
        <v>45629</v>
      </c>
      <c r="AQ4" s="25">
        <f t="shared" si="0"/>
        <v>45630</v>
      </c>
      <c r="AR4" s="25">
        <f t="shared" si="0"/>
        <v>45631</v>
      </c>
      <c r="AS4" s="25">
        <f t="shared" si="0"/>
        <v>45632</v>
      </c>
      <c r="AT4" s="25">
        <f t="shared" si="0"/>
        <v>45633</v>
      </c>
      <c r="AU4" s="25">
        <f t="shared" si="0"/>
        <v>45634</v>
      </c>
      <c r="AV4" s="25">
        <f t="shared" si="0"/>
        <v>45635</v>
      </c>
      <c r="AW4" s="25">
        <f t="shared" si="0"/>
        <v>45636</v>
      </c>
      <c r="AX4" s="25">
        <f t="shared" si="0"/>
        <v>45637</v>
      </c>
      <c r="AY4" s="25">
        <f t="shared" si="0"/>
        <v>45638</v>
      </c>
      <c r="AZ4" s="25">
        <f t="shared" si="0"/>
        <v>45639</v>
      </c>
      <c r="BA4" s="25">
        <f t="shared" si="0"/>
        <v>45640</v>
      </c>
      <c r="BB4" s="25">
        <f t="shared" si="0"/>
        <v>45641</v>
      </c>
      <c r="BC4" s="25">
        <f t="shared" si="0"/>
        <v>45642</v>
      </c>
      <c r="BD4" s="25">
        <f t="shared" si="0"/>
        <v>45643</v>
      </c>
      <c r="BE4" s="25">
        <f t="shared" si="0"/>
        <v>45644</v>
      </c>
      <c r="BF4" s="25">
        <f t="shared" si="0"/>
        <v>45645</v>
      </c>
      <c r="BG4" s="25">
        <f t="shared" si="0"/>
        <v>45646</v>
      </c>
      <c r="BH4" s="25">
        <f t="shared" si="0"/>
        <v>45647</v>
      </c>
      <c r="BI4" s="25">
        <f t="shared" si="0"/>
        <v>45648</v>
      </c>
      <c r="BJ4" s="25">
        <f t="shared" si="0"/>
        <v>45649</v>
      </c>
      <c r="BK4" s="25">
        <f t="shared" si="0"/>
        <v>45650</v>
      </c>
      <c r="BL4" s="25">
        <f t="shared" si="0"/>
        <v>45651</v>
      </c>
      <c r="BM4" s="25">
        <f t="shared" si="0"/>
        <v>45652</v>
      </c>
      <c r="BN4" s="25">
        <f t="shared" si="0"/>
        <v>45653</v>
      </c>
      <c r="BO4" s="25">
        <f t="shared" si="0"/>
        <v>45654</v>
      </c>
      <c r="BP4" s="25">
        <f t="shared" si="0"/>
        <v>45655</v>
      </c>
      <c r="BQ4" s="25">
        <f t="shared" si="0"/>
        <v>45656</v>
      </c>
      <c r="BR4" s="25">
        <f t="shared" si="0"/>
        <v>45657</v>
      </c>
      <c r="BS4" s="25">
        <f t="shared" si="0"/>
        <v>45658</v>
      </c>
      <c r="BT4" s="25">
        <f t="shared" si="0"/>
        <v>45659</v>
      </c>
      <c r="BU4" s="25">
        <f t="shared" si="0"/>
        <v>45660</v>
      </c>
      <c r="BV4" s="25">
        <f t="shared" si="0"/>
        <v>45661</v>
      </c>
      <c r="BW4" s="25">
        <f t="shared" si="0"/>
        <v>45662</v>
      </c>
      <c r="BX4" s="25">
        <f t="shared" ref="BX4:EI4" si="1">BW4+1</f>
        <v>45663</v>
      </c>
      <c r="BY4" s="25">
        <f t="shared" si="1"/>
        <v>45664</v>
      </c>
      <c r="BZ4" s="25">
        <f t="shared" si="1"/>
        <v>45665</v>
      </c>
      <c r="CA4" s="25">
        <f t="shared" si="1"/>
        <v>45666</v>
      </c>
      <c r="CB4" s="25">
        <f t="shared" si="1"/>
        <v>45667</v>
      </c>
      <c r="CC4" s="25">
        <f t="shared" si="1"/>
        <v>45668</v>
      </c>
      <c r="CD4" s="25">
        <f t="shared" si="1"/>
        <v>45669</v>
      </c>
      <c r="CE4" s="25">
        <f t="shared" si="1"/>
        <v>45670</v>
      </c>
      <c r="CF4" s="25">
        <f t="shared" si="1"/>
        <v>45671</v>
      </c>
      <c r="CG4" s="25">
        <f t="shared" si="1"/>
        <v>45672</v>
      </c>
      <c r="CH4" s="25">
        <f t="shared" si="1"/>
        <v>45673</v>
      </c>
      <c r="CI4" s="25">
        <f t="shared" si="1"/>
        <v>45674</v>
      </c>
      <c r="CJ4" s="25">
        <f t="shared" si="1"/>
        <v>45675</v>
      </c>
      <c r="CK4" s="25">
        <f t="shared" si="1"/>
        <v>45676</v>
      </c>
      <c r="CL4" s="25">
        <f t="shared" si="1"/>
        <v>45677</v>
      </c>
      <c r="CM4" s="25">
        <f t="shared" si="1"/>
        <v>45678</v>
      </c>
      <c r="CN4" s="25">
        <f t="shared" si="1"/>
        <v>45679</v>
      </c>
      <c r="CO4" s="25">
        <f t="shared" si="1"/>
        <v>45680</v>
      </c>
      <c r="CP4" s="25">
        <f t="shared" si="1"/>
        <v>45681</v>
      </c>
      <c r="CQ4" s="25">
        <f t="shared" si="1"/>
        <v>45682</v>
      </c>
      <c r="CR4" s="25">
        <f t="shared" si="1"/>
        <v>45683</v>
      </c>
      <c r="CS4" s="25">
        <f t="shared" si="1"/>
        <v>45684</v>
      </c>
      <c r="CT4" s="25">
        <f t="shared" si="1"/>
        <v>45685</v>
      </c>
      <c r="CU4" s="25">
        <f t="shared" si="1"/>
        <v>45686</v>
      </c>
      <c r="CV4" s="25">
        <f t="shared" si="1"/>
        <v>45687</v>
      </c>
      <c r="CW4" s="25">
        <f t="shared" si="1"/>
        <v>45688</v>
      </c>
      <c r="CX4" s="25">
        <f t="shared" si="1"/>
        <v>45689</v>
      </c>
      <c r="CY4" s="25">
        <f t="shared" si="1"/>
        <v>45690</v>
      </c>
      <c r="CZ4" s="25">
        <f t="shared" si="1"/>
        <v>45691</v>
      </c>
      <c r="DA4" s="25">
        <f t="shared" si="1"/>
        <v>45692</v>
      </c>
      <c r="DB4" s="25">
        <f t="shared" si="1"/>
        <v>45693</v>
      </c>
      <c r="DC4" s="25">
        <f t="shared" si="1"/>
        <v>45694</v>
      </c>
      <c r="DD4" s="25">
        <f t="shared" si="1"/>
        <v>45695</v>
      </c>
      <c r="DE4" s="25">
        <f t="shared" si="1"/>
        <v>45696</v>
      </c>
      <c r="DF4" s="25">
        <f t="shared" si="1"/>
        <v>45697</v>
      </c>
      <c r="DG4" s="25">
        <f t="shared" si="1"/>
        <v>45698</v>
      </c>
      <c r="DH4" s="25">
        <f t="shared" si="1"/>
        <v>45699</v>
      </c>
      <c r="DI4" s="25">
        <f t="shared" si="1"/>
        <v>45700</v>
      </c>
      <c r="DJ4" s="25">
        <f t="shared" si="1"/>
        <v>45701</v>
      </c>
      <c r="DK4" s="25">
        <f t="shared" si="1"/>
        <v>45702</v>
      </c>
      <c r="DL4" s="25">
        <f t="shared" si="1"/>
        <v>45703</v>
      </c>
      <c r="DM4" s="25">
        <f t="shared" si="1"/>
        <v>45704</v>
      </c>
      <c r="DN4" s="25">
        <f t="shared" si="1"/>
        <v>45705</v>
      </c>
      <c r="DO4" s="25">
        <f t="shared" si="1"/>
        <v>45706</v>
      </c>
      <c r="DP4" s="25">
        <f t="shared" si="1"/>
        <v>45707</v>
      </c>
      <c r="DQ4" s="25">
        <f t="shared" si="1"/>
        <v>45708</v>
      </c>
      <c r="DR4" s="25">
        <f t="shared" si="1"/>
        <v>45709</v>
      </c>
      <c r="DS4" s="25">
        <f t="shared" si="1"/>
        <v>45710</v>
      </c>
      <c r="DT4" s="25">
        <f t="shared" si="1"/>
        <v>45711</v>
      </c>
      <c r="DU4" s="25">
        <f t="shared" si="1"/>
        <v>45712</v>
      </c>
      <c r="DV4" s="25">
        <f t="shared" si="1"/>
        <v>45713</v>
      </c>
      <c r="DW4" s="25">
        <f t="shared" si="1"/>
        <v>45714</v>
      </c>
      <c r="DX4" s="25">
        <f t="shared" si="1"/>
        <v>45715</v>
      </c>
      <c r="DY4" s="25">
        <f t="shared" si="1"/>
        <v>45716</v>
      </c>
      <c r="DZ4" s="25">
        <f t="shared" si="1"/>
        <v>45717</v>
      </c>
      <c r="EA4" s="25">
        <f t="shared" si="1"/>
        <v>45718</v>
      </c>
      <c r="EB4" s="25">
        <f t="shared" si="1"/>
        <v>45719</v>
      </c>
      <c r="EC4" s="25">
        <f t="shared" si="1"/>
        <v>45720</v>
      </c>
      <c r="ED4" s="25">
        <f t="shared" si="1"/>
        <v>45721</v>
      </c>
      <c r="EE4" s="25">
        <f t="shared" si="1"/>
        <v>45722</v>
      </c>
      <c r="EF4" s="25">
        <f t="shared" si="1"/>
        <v>45723</v>
      </c>
      <c r="EG4" s="25">
        <f t="shared" si="1"/>
        <v>45724</v>
      </c>
      <c r="EH4" s="25">
        <f t="shared" si="1"/>
        <v>45725</v>
      </c>
      <c r="EI4" s="25">
        <f t="shared" si="1"/>
        <v>45726</v>
      </c>
      <c r="EJ4" s="25">
        <f t="shared" ref="EJ4:GU4" si="2">EI4+1</f>
        <v>45727</v>
      </c>
      <c r="EK4" s="25">
        <f t="shared" si="2"/>
        <v>45728</v>
      </c>
      <c r="EL4" s="25">
        <f t="shared" si="2"/>
        <v>45729</v>
      </c>
      <c r="EM4" s="25">
        <f t="shared" si="2"/>
        <v>45730</v>
      </c>
      <c r="EN4" s="25">
        <f t="shared" si="2"/>
        <v>45731</v>
      </c>
      <c r="EO4" s="25">
        <f t="shared" si="2"/>
        <v>45732</v>
      </c>
      <c r="EP4" s="25">
        <f t="shared" si="2"/>
        <v>45733</v>
      </c>
      <c r="EQ4" s="25">
        <f t="shared" si="2"/>
        <v>45734</v>
      </c>
      <c r="ER4" s="25">
        <f t="shared" si="2"/>
        <v>45735</v>
      </c>
      <c r="ES4" s="25">
        <f t="shared" si="2"/>
        <v>45736</v>
      </c>
      <c r="ET4" s="25">
        <f t="shared" si="2"/>
        <v>45737</v>
      </c>
      <c r="EU4" s="25">
        <f t="shared" si="2"/>
        <v>45738</v>
      </c>
      <c r="EV4" s="25">
        <f t="shared" si="2"/>
        <v>45739</v>
      </c>
      <c r="EW4" s="25">
        <f t="shared" si="2"/>
        <v>45740</v>
      </c>
      <c r="EX4" s="25">
        <f t="shared" si="2"/>
        <v>45741</v>
      </c>
      <c r="EY4" s="25">
        <f t="shared" si="2"/>
        <v>45742</v>
      </c>
      <c r="EZ4" s="25">
        <f t="shared" si="2"/>
        <v>45743</v>
      </c>
      <c r="FA4" s="25">
        <f t="shared" si="2"/>
        <v>45744</v>
      </c>
      <c r="FB4" s="25">
        <f t="shared" si="2"/>
        <v>45745</v>
      </c>
      <c r="FC4" s="25">
        <f t="shared" si="2"/>
        <v>45746</v>
      </c>
      <c r="FD4" s="25">
        <f t="shared" si="2"/>
        <v>45747</v>
      </c>
      <c r="FE4" s="25">
        <f t="shared" si="2"/>
        <v>45748</v>
      </c>
      <c r="FF4" s="25">
        <f t="shared" si="2"/>
        <v>45749</v>
      </c>
      <c r="FG4" s="25">
        <f t="shared" si="2"/>
        <v>45750</v>
      </c>
      <c r="FH4" s="25">
        <f t="shared" si="2"/>
        <v>45751</v>
      </c>
      <c r="FI4" s="25">
        <f t="shared" si="2"/>
        <v>45752</v>
      </c>
      <c r="FJ4" s="25">
        <f t="shared" si="2"/>
        <v>45753</v>
      </c>
      <c r="FK4" s="25">
        <f t="shared" si="2"/>
        <v>45754</v>
      </c>
      <c r="FL4" s="25">
        <f t="shared" si="2"/>
        <v>45755</v>
      </c>
      <c r="FM4" s="25">
        <f t="shared" si="2"/>
        <v>45756</v>
      </c>
      <c r="FN4" s="25">
        <f t="shared" si="2"/>
        <v>45757</v>
      </c>
      <c r="FO4" s="25">
        <f t="shared" si="2"/>
        <v>45758</v>
      </c>
      <c r="FP4" s="25">
        <f t="shared" si="2"/>
        <v>45759</v>
      </c>
      <c r="FQ4" s="25">
        <f t="shared" si="2"/>
        <v>45760</v>
      </c>
      <c r="FR4" s="25">
        <f t="shared" si="2"/>
        <v>45761</v>
      </c>
      <c r="FS4" s="25">
        <f t="shared" si="2"/>
        <v>45762</v>
      </c>
      <c r="FT4" s="25">
        <f t="shared" si="2"/>
        <v>45763</v>
      </c>
      <c r="FU4" s="25">
        <f t="shared" si="2"/>
        <v>45764</v>
      </c>
      <c r="FV4" s="25">
        <f t="shared" si="2"/>
        <v>45765</v>
      </c>
      <c r="FW4" s="25">
        <f t="shared" si="2"/>
        <v>45766</v>
      </c>
      <c r="FX4" s="25">
        <f t="shared" si="2"/>
        <v>45767</v>
      </c>
      <c r="FY4" s="25">
        <f t="shared" si="2"/>
        <v>45768</v>
      </c>
      <c r="FZ4" s="25">
        <f t="shared" si="2"/>
        <v>45769</v>
      </c>
      <c r="GA4" s="25">
        <f t="shared" si="2"/>
        <v>45770</v>
      </c>
      <c r="GB4" s="25">
        <f t="shared" si="2"/>
        <v>45771</v>
      </c>
      <c r="GC4" s="25">
        <f t="shared" si="2"/>
        <v>45772</v>
      </c>
      <c r="GD4" s="25">
        <f t="shared" si="2"/>
        <v>45773</v>
      </c>
      <c r="GE4" s="25">
        <f t="shared" si="2"/>
        <v>45774</v>
      </c>
      <c r="GF4" s="25">
        <f t="shared" si="2"/>
        <v>45775</v>
      </c>
      <c r="GG4" s="25">
        <f t="shared" si="2"/>
        <v>45776</v>
      </c>
      <c r="GH4" s="57">
        <f t="shared" si="2"/>
        <v>45777</v>
      </c>
      <c r="GI4" s="25">
        <f t="shared" si="2"/>
        <v>45778</v>
      </c>
      <c r="GJ4" s="25">
        <f t="shared" si="2"/>
        <v>45779</v>
      </c>
      <c r="GK4" s="25">
        <f t="shared" si="2"/>
        <v>45780</v>
      </c>
      <c r="GL4" s="25">
        <f t="shared" si="2"/>
        <v>45781</v>
      </c>
      <c r="GM4" s="25">
        <f t="shared" si="2"/>
        <v>45782</v>
      </c>
      <c r="GN4" s="25">
        <f t="shared" si="2"/>
        <v>45783</v>
      </c>
      <c r="GO4" s="25">
        <f t="shared" si="2"/>
        <v>45784</v>
      </c>
      <c r="GP4" s="25">
        <f t="shared" si="2"/>
        <v>45785</v>
      </c>
      <c r="GQ4" s="25">
        <f t="shared" si="2"/>
        <v>45786</v>
      </c>
      <c r="GR4" s="25">
        <f t="shared" si="2"/>
        <v>45787</v>
      </c>
      <c r="GS4" s="25">
        <f t="shared" si="2"/>
        <v>45788</v>
      </c>
      <c r="GT4" s="25">
        <f t="shared" si="2"/>
        <v>45789</v>
      </c>
      <c r="GU4" s="25">
        <f t="shared" si="2"/>
        <v>45790</v>
      </c>
      <c r="GV4" s="25">
        <f t="shared" ref="GV4:JG4" si="3">GU4+1</f>
        <v>45791</v>
      </c>
      <c r="GW4" s="25">
        <f t="shared" si="3"/>
        <v>45792</v>
      </c>
      <c r="GX4" s="25">
        <f t="shared" si="3"/>
        <v>45793</v>
      </c>
      <c r="GY4" s="25">
        <f t="shared" si="3"/>
        <v>45794</v>
      </c>
      <c r="GZ4" s="25">
        <f t="shared" si="3"/>
        <v>45795</v>
      </c>
      <c r="HA4" s="25">
        <f t="shared" si="3"/>
        <v>45796</v>
      </c>
      <c r="HB4" s="25">
        <f t="shared" si="3"/>
        <v>45797</v>
      </c>
      <c r="HC4" s="25">
        <f t="shared" si="3"/>
        <v>45798</v>
      </c>
      <c r="HD4" s="25">
        <f t="shared" si="3"/>
        <v>45799</v>
      </c>
      <c r="HE4" s="25">
        <f t="shared" si="3"/>
        <v>45800</v>
      </c>
      <c r="HF4" s="25">
        <f t="shared" si="3"/>
        <v>45801</v>
      </c>
      <c r="HG4" s="25">
        <f t="shared" si="3"/>
        <v>45802</v>
      </c>
      <c r="HH4" s="25">
        <f t="shared" si="3"/>
        <v>45803</v>
      </c>
      <c r="HI4" s="25">
        <f t="shared" si="3"/>
        <v>45804</v>
      </c>
      <c r="HJ4" s="25">
        <f t="shared" si="3"/>
        <v>45805</v>
      </c>
      <c r="HK4" s="25">
        <f t="shared" si="3"/>
        <v>45806</v>
      </c>
      <c r="HL4" s="25">
        <f t="shared" si="3"/>
        <v>45807</v>
      </c>
      <c r="HM4" s="25">
        <f t="shared" si="3"/>
        <v>45808</v>
      </c>
      <c r="HN4" s="25">
        <f t="shared" si="3"/>
        <v>45809</v>
      </c>
      <c r="HO4" s="25">
        <f t="shared" si="3"/>
        <v>45810</v>
      </c>
      <c r="HP4" s="25">
        <f t="shared" si="3"/>
        <v>45811</v>
      </c>
      <c r="HQ4" s="25">
        <f t="shared" si="3"/>
        <v>45812</v>
      </c>
      <c r="HR4" s="25">
        <f t="shared" si="3"/>
        <v>45813</v>
      </c>
      <c r="HS4" s="25">
        <f t="shared" si="3"/>
        <v>45814</v>
      </c>
      <c r="HT4" s="25">
        <f t="shared" si="3"/>
        <v>45815</v>
      </c>
      <c r="HU4" s="25">
        <f t="shared" si="3"/>
        <v>45816</v>
      </c>
      <c r="HV4" s="25">
        <f t="shared" si="3"/>
        <v>45817</v>
      </c>
      <c r="HW4" s="25">
        <f t="shared" si="3"/>
        <v>45818</v>
      </c>
      <c r="HX4" s="25">
        <f t="shared" si="3"/>
        <v>45819</v>
      </c>
      <c r="HY4" s="25">
        <f t="shared" si="3"/>
        <v>45820</v>
      </c>
      <c r="HZ4" s="25">
        <f t="shared" si="3"/>
        <v>45821</v>
      </c>
      <c r="IA4" s="25">
        <f t="shared" si="3"/>
        <v>45822</v>
      </c>
      <c r="IB4" s="25">
        <f t="shared" si="3"/>
        <v>45823</v>
      </c>
      <c r="IC4" s="25">
        <f t="shared" si="3"/>
        <v>45824</v>
      </c>
      <c r="ID4" s="25">
        <f t="shared" si="3"/>
        <v>45825</v>
      </c>
      <c r="IE4" s="25">
        <f t="shared" si="3"/>
        <v>45826</v>
      </c>
      <c r="IF4" s="25">
        <f t="shared" si="3"/>
        <v>45827</v>
      </c>
      <c r="IG4" s="25">
        <f t="shared" si="3"/>
        <v>45828</v>
      </c>
      <c r="IH4" s="25">
        <f t="shared" si="3"/>
        <v>45829</v>
      </c>
      <c r="II4" s="25">
        <f t="shared" si="3"/>
        <v>45830</v>
      </c>
      <c r="IJ4" s="25">
        <f t="shared" si="3"/>
        <v>45831</v>
      </c>
      <c r="IK4" s="25">
        <f t="shared" si="3"/>
        <v>45832</v>
      </c>
      <c r="IL4" s="25">
        <f t="shared" si="3"/>
        <v>45833</v>
      </c>
      <c r="IM4" s="25">
        <f t="shared" si="3"/>
        <v>45834</v>
      </c>
      <c r="IN4" s="25">
        <f t="shared" si="3"/>
        <v>45835</v>
      </c>
      <c r="IO4" s="25">
        <f t="shared" si="3"/>
        <v>45836</v>
      </c>
      <c r="IP4" s="25">
        <f t="shared" si="3"/>
        <v>45837</v>
      </c>
      <c r="IQ4" s="25">
        <f t="shared" si="3"/>
        <v>45838</v>
      </c>
      <c r="IR4" s="25">
        <f t="shared" si="3"/>
        <v>45839</v>
      </c>
      <c r="IS4" s="25">
        <f t="shared" si="3"/>
        <v>45840</v>
      </c>
      <c r="IT4" s="25">
        <f t="shared" si="3"/>
        <v>45841</v>
      </c>
      <c r="IU4" s="25">
        <f t="shared" si="3"/>
        <v>45842</v>
      </c>
      <c r="IV4" s="25">
        <f t="shared" si="3"/>
        <v>45843</v>
      </c>
      <c r="IW4" s="25">
        <f t="shared" si="3"/>
        <v>45844</v>
      </c>
      <c r="IX4" s="25">
        <f t="shared" si="3"/>
        <v>45845</v>
      </c>
      <c r="IY4" s="25">
        <f t="shared" si="3"/>
        <v>45846</v>
      </c>
      <c r="IZ4" s="25">
        <f t="shared" si="3"/>
        <v>45847</v>
      </c>
      <c r="JA4" s="25">
        <f t="shared" si="3"/>
        <v>45848</v>
      </c>
      <c r="JB4" s="25">
        <f t="shared" si="3"/>
        <v>45849</v>
      </c>
      <c r="JC4" s="25">
        <f t="shared" si="3"/>
        <v>45850</v>
      </c>
      <c r="JD4" s="25">
        <f t="shared" si="3"/>
        <v>45851</v>
      </c>
      <c r="JE4" s="25">
        <f t="shared" si="3"/>
        <v>45852</v>
      </c>
      <c r="JF4" s="25">
        <f t="shared" si="3"/>
        <v>45853</v>
      </c>
      <c r="JG4" s="25">
        <f t="shared" si="3"/>
        <v>45854</v>
      </c>
      <c r="JH4" s="25">
        <f t="shared" ref="JH4:LS4" si="4">JG4+1</f>
        <v>45855</v>
      </c>
      <c r="JI4" s="25">
        <f t="shared" si="4"/>
        <v>45856</v>
      </c>
      <c r="JJ4" s="25">
        <f t="shared" si="4"/>
        <v>45857</v>
      </c>
      <c r="JK4" s="25">
        <f t="shared" si="4"/>
        <v>45858</v>
      </c>
      <c r="JL4" s="25">
        <f t="shared" si="4"/>
        <v>45859</v>
      </c>
      <c r="JM4" s="25">
        <f t="shared" si="4"/>
        <v>45860</v>
      </c>
      <c r="JN4" s="25">
        <f t="shared" si="4"/>
        <v>45861</v>
      </c>
      <c r="JO4" s="25">
        <f t="shared" si="4"/>
        <v>45862</v>
      </c>
      <c r="JP4" s="25">
        <f t="shared" si="4"/>
        <v>45863</v>
      </c>
      <c r="JQ4" s="25">
        <f t="shared" si="4"/>
        <v>45864</v>
      </c>
      <c r="JR4" s="25">
        <f t="shared" si="4"/>
        <v>45865</v>
      </c>
      <c r="JS4" s="25">
        <f t="shared" si="4"/>
        <v>45866</v>
      </c>
      <c r="JT4" s="25">
        <f t="shared" si="4"/>
        <v>45867</v>
      </c>
      <c r="JU4" s="25">
        <f t="shared" si="4"/>
        <v>45868</v>
      </c>
      <c r="JV4" s="25">
        <f t="shared" si="4"/>
        <v>45869</v>
      </c>
      <c r="JW4" s="25">
        <f t="shared" si="4"/>
        <v>45870</v>
      </c>
      <c r="JX4" s="25">
        <f t="shared" si="4"/>
        <v>45871</v>
      </c>
      <c r="JY4" s="25">
        <f t="shared" si="4"/>
        <v>45872</v>
      </c>
      <c r="JZ4" s="25">
        <f t="shared" si="4"/>
        <v>45873</v>
      </c>
      <c r="KA4" s="25">
        <f t="shared" si="4"/>
        <v>45874</v>
      </c>
      <c r="KB4" s="25">
        <f t="shared" si="4"/>
        <v>45875</v>
      </c>
      <c r="KC4" s="25">
        <f t="shared" si="4"/>
        <v>45876</v>
      </c>
      <c r="KD4" s="25">
        <f t="shared" si="4"/>
        <v>45877</v>
      </c>
      <c r="KE4" s="25">
        <f t="shared" si="4"/>
        <v>45878</v>
      </c>
      <c r="KF4" s="25">
        <f t="shared" si="4"/>
        <v>45879</v>
      </c>
      <c r="KG4" s="25">
        <f t="shared" si="4"/>
        <v>45880</v>
      </c>
      <c r="KH4" s="25">
        <f t="shared" si="4"/>
        <v>45881</v>
      </c>
      <c r="KI4" s="25">
        <f t="shared" si="4"/>
        <v>45882</v>
      </c>
      <c r="KJ4" s="25">
        <f t="shared" si="4"/>
        <v>45883</v>
      </c>
      <c r="KK4" s="25">
        <f t="shared" si="4"/>
        <v>45884</v>
      </c>
      <c r="KL4" s="25">
        <f t="shared" si="4"/>
        <v>45885</v>
      </c>
      <c r="KM4" s="25">
        <f t="shared" si="4"/>
        <v>45886</v>
      </c>
      <c r="KN4" s="25">
        <f t="shared" si="4"/>
        <v>45887</v>
      </c>
      <c r="KO4" s="25">
        <f t="shared" si="4"/>
        <v>45888</v>
      </c>
      <c r="KP4" s="25">
        <f t="shared" si="4"/>
        <v>45889</v>
      </c>
      <c r="KQ4" s="25">
        <f t="shared" si="4"/>
        <v>45890</v>
      </c>
      <c r="KR4" s="25">
        <f t="shared" si="4"/>
        <v>45891</v>
      </c>
      <c r="KS4" s="25">
        <f t="shared" si="4"/>
        <v>45892</v>
      </c>
      <c r="KT4" s="25">
        <f t="shared" si="4"/>
        <v>45893</v>
      </c>
      <c r="KU4" s="25">
        <f t="shared" si="4"/>
        <v>45894</v>
      </c>
      <c r="KV4" s="25">
        <f t="shared" si="4"/>
        <v>45895</v>
      </c>
      <c r="KW4" s="25">
        <f t="shared" si="4"/>
        <v>45896</v>
      </c>
      <c r="KX4" s="25">
        <f t="shared" si="4"/>
        <v>45897</v>
      </c>
      <c r="KY4" s="25">
        <f t="shared" si="4"/>
        <v>45898</v>
      </c>
      <c r="KZ4" s="25">
        <f t="shared" si="4"/>
        <v>45899</v>
      </c>
      <c r="LA4" s="25">
        <f t="shared" si="4"/>
        <v>45900</v>
      </c>
      <c r="LB4" s="25">
        <f t="shared" si="4"/>
        <v>45901</v>
      </c>
      <c r="LC4" s="25">
        <f t="shared" si="4"/>
        <v>45902</v>
      </c>
      <c r="LD4" s="25">
        <f t="shared" si="4"/>
        <v>45903</v>
      </c>
      <c r="LE4" s="25">
        <f t="shared" si="4"/>
        <v>45904</v>
      </c>
      <c r="LF4" s="25">
        <f t="shared" si="4"/>
        <v>45905</v>
      </c>
      <c r="LG4" s="25">
        <f t="shared" si="4"/>
        <v>45906</v>
      </c>
      <c r="LH4" s="25">
        <f t="shared" si="4"/>
        <v>45907</v>
      </c>
      <c r="LI4" s="25">
        <f t="shared" si="4"/>
        <v>45908</v>
      </c>
      <c r="LJ4" s="25">
        <f t="shared" si="4"/>
        <v>45909</v>
      </c>
      <c r="LK4" s="25">
        <f t="shared" si="4"/>
        <v>45910</v>
      </c>
      <c r="LL4" s="25">
        <f t="shared" si="4"/>
        <v>45911</v>
      </c>
      <c r="LM4" s="25">
        <f t="shared" si="4"/>
        <v>45912</v>
      </c>
      <c r="LN4" s="25">
        <f t="shared" si="4"/>
        <v>45913</v>
      </c>
      <c r="LO4" s="25">
        <f t="shared" si="4"/>
        <v>45914</v>
      </c>
      <c r="LP4" s="25">
        <f t="shared" si="4"/>
        <v>45915</v>
      </c>
      <c r="LQ4" s="25">
        <f t="shared" si="4"/>
        <v>45916</v>
      </c>
      <c r="LR4" s="25">
        <f t="shared" si="4"/>
        <v>45917</v>
      </c>
      <c r="LS4" s="25">
        <f t="shared" si="4"/>
        <v>45918</v>
      </c>
      <c r="LT4" s="25">
        <f t="shared" ref="LT4:OE4" si="5">LS4+1</f>
        <v>45919</v>
      </c>
      <c r="LU4" s="25">
        <f t="shared" si="5"/>
        <v>45920</v>
      </c>
      <c r="LV4" s="25">
        <f t="shared" si="5"/>
        <v>45921</v>
      </c>
      <c r="LW4" s="25">
        <f t="shared" si="5"/>
        <v>45922</v>
      </c>
      <c r="LX4" s="25">
        <f t="shared" si="5"/>
        <v>45923</v>
      </c>
      <c r="LY4" s="25">
        <f t="shared" si="5"/>
        <v>45924</v>
      </c>
      <c r="LZ4" s="25">
        <f t="shared" si="5"/>
        <v>45925</v>
      </c>
      <c r="MA4" s="25">
        <f t="shared" si="5"/>
        <v>45926</v>
      </c>
      <c r="MB4" s="25">
        <f t="shared" si="5"/>
        <v>45927</v>
      </c>
      <c r="MC4" s="25">
        <f t="shared" si="5"/>
        <v>45928</v>
      </c>
      <c r="MD4" s="25">
        <f t="shared" si="5"/>
        <v>45929</v>
      </c>
      <c r="ME4" s="25">
        <f t="shared" si="5"/>
        <v>45930</v>
      </c>
      <c r="MF4" s="25">
        <f t="shared" si="5"/>
        <v>45931</v>
      </c>
      <c r="MG4" s="25">
        <f t="shared" si="5"/>
        <v>45932</v>
      </c>
      <c r="MH4" s="25">
        <f t="shared" si="5"/>
        <v>45933</v>
      </c>
      <c r="MI4" s="25">
        <f t="shared" si="5"/>
        <v>45934</v>
      </c>
      <c r="MJ4" s="25">
        <f t="shared" si="5"/>
        <v>45935</v>
      </c>
      <c r="MK4" s="25">
        <f t="shared" si="5"/>
        <v>45936</v>
      </c>
      <c r="ML4" s="25">
        <f t="shared" si="5"/>
        <v>45937</v>
      </c>
      <c r="MM4" s="25">
        <f t="shared" si="5"/>
        <v>45938</v>
      </c>
      <c r="MN4" s="25">
        <f t="shared" si="5"/>
        <v>45939</v>
      </c>
      <c r="MO4" s="25">
        <f t="shared" si="5"/>
        <v>45940</v>
      </c>
      <c r="MP4" s="25">
        <f t="shared" si="5"/>
        <v>45941</v>
      </c>
      <c r="MQ4" s="25">
        <f t="shared" si="5"/>
        <v>45942</v>
      </c>
      <c r="MR4" s="25">
        <f t="shared" si="5"/>
        <v>45943</v>
      </c>
      <c r="MS4" s="25">
        <f t="shared" si="5"/>
        <v>45944</v>
      </c>
      <c r="MT4" s="25">
        <f t="shared" si="5"/>
        <v>45945</v>
      </c>
      <c r="MU4" s="25">
        <f t="shared" si="5"/>
        <v>45946</v>
      </c>
      <c r="MV4" s="25">
        <f t="shared" si="5"/>
        <v>45947</v>
      </c>
      <c r="MW4" s="25">
        <f t="shared" si="5"/>
        <v>45948</v>
      </c>
      <c r="MX4" s="25">
        <f t="shared" si="5"/>
        <v>45949</v>
      </c>
      <c r="MY4" s="25">
        <f t="shared" si="5"/>
        <v>45950</v>
      </c>
      <c r="MZ4" s="25">
        <f t="shared" si="5"/>
        <v>45951</v>
      </c>
      <c r="NA4" s="25">
        <f t="shared" si="5"/>
        <v>45952</v>
      </c>
      <c r="NB4" s="25">
        <f t="shared" si="5"/>
        <v>45953</v>
      </c>
      <c r="NC4" s="25">
        <f t="shared" si="5"/>
        <v>45954</v>
      </c>
      <c r="ND4" s="25">
        <f t="shared" si="5"/>
        <v>45955</v>
      </c>
      <c r="NE4" s="25">
        <f t="shared" si="5"/>
        <v>45956</v>
      </c>
      <c r="NF4" s="25">
        <f t="shared" si="5"/>
        <v>45957</v>
      </c>
      <c r="NG4" s="25">
        <f t="shared" si="5"/>
        <v>45958</v>
      </c>
      <c r="NH4" s="25">
        <f t="shared" si="5"/>
        <v>45959</v>
      </c>
      <c r="NI4" s="25">
        <f t="shared" si="5"/>
        <v>45960</v>
      </c>
      <c r="NJ4" s="25">
        <f t="shared" si="5"/>
        <v>45961</v>
      </c>
      <c r="NK4" s="25">
        <f t="shared" si="5"/>
        <v>45962</v>
      </c>
      <c r="NL4" s="25">
        <f t="shared" si="5"/>
        <v>45963</v>
      </c>
      <c r="NM4" s="25">
        <f t="shared" si="5"/>
        <v>45964</v>
      </c>
      <c r="NN4" s="25">
        <f t="shared" si="5"/>
        <v>45965</v>
      </c>
      <c r="NO4" s="25">
        <f t="shared" si="5"/>
        <v>45966</v>
      </c>
      <c r="NP4" s="25">
        <f t="shared" si="5"/>
        <v>45967</v>
      </c>
      <c r="NQ4" s="25">
        <f t="shared" si="5"/>
        <v>45968</v>
      </c>
      <c r="NR4" s="25">
        <f t="shared" si="5"/>
        <v>45969</v>
      </c>
      <c r="NS4" s="25">
        <f t="shared" si="5"/>
        <v>45970</v>
      </c>
      <c r="NT4" s="25">
        <f t="shared" si="5"/>
        <v>45971</v>
      </c>
      <c r="NU4" s="25">
        <f t="shared" si="5"/>
        <v>45972</v>
      </c>
      <c r="NV4" s="25">
        <f t="shared" si="5"/>
        <v>45973</v>
      </c>
      <c r="NW4" s="25">
        <f t="shared" si="5"/>
        <v>45974</v>
      </c>
      <c r="NX4" s="25">
        <f t="shared" si="5"/>
        <v>45975</v>
      </c>
      <c r="NY4" s="25">
        <f t="shared" si="5"/>
        <v>45976</v>
      </c>
      <c r="NZ4" s="25">
        <f t="shared" si="5"/>
        <v>45977</v>
      </c>
      <c r="OA4" s="25">
        <f t="shared" si="5"/>
        <v>45978</v>
      </c>
      <c r="OB4" s="25">
        <f t="shared" si="5"/>
        <v>45979</v>
      </c>
      <c r="OC4" s="25">
        <f t="shared" si="5"/>
        <v>45980</v>
      </c>
      <c r="OD4" s="25">
        <f t="shared" si="5"/>
        <v>45981</v>
      </c>
      <c r="OE4" s="25">
        <f t="shared" si="5"/>
        <v>45982</v>
      </c>
      <c r="OF4" s="25">
        <f t="shared" ref="OF4:PT4" si="6">OE4+1</f>
        <v>45983</v>
      </c>
      <c r="OG4" s="25">
        <f t="shared" si="6"/>
        <v>45984</v>
      </c>
      <c r="OH4" s="25">
        <f t="shared" si="6"/>
        <v>45985</v>
      </c>
      <c r="OI4" s="25">
        <f t="shared" si="6"/>
        <v>45986</v>
      </c>
      <c r="OJ4" s="25">
        <f t="shared" si="6"/>
        <v>45987</v>
      </c>
      <c r="OK4" s="25">
        <f t="shared" si="6"/>
        <v>45988</v>
      </c>
      <c r="OL4" s="25">
        <f t="shared" si="6"/>
        <v>45989</v>
      </c>
      <c r="OM4" s="25">
        <f t="shared" si="6"/>
        <v>45990</v>
      </c>
      <c r="ON4" s="25">
        <f t="shared" si="6"/>
        <v>45991</v>
      </c>
      <c r="OO4" s="25">
        <f t="shared" si="6"/>
        <v>45992</v>
      </c>
      <c r="OP4" s="25">
        <f t="shared" si="6"/>
        <v>45993</v>
      </c>
      <c r="OQ4" s="25">
        <f t="shared" si="6"/>
        <v>45994</v>
      </c>
      <c r="OR4" s="25">
        <f t="shared" si="6"/>
        <v>45995</v>
      </c>
      <c r="OS4" s="25">
        <f t="shared" si="6"/>
        <v>45996</v>
      </c>
      <c r="OT4" s="25">
        <f t="shared" si="6"/>
        <v>45997</v>
      </c>
      <c r="OU4" s="25">
        <f t="shared" si="6"/>
        <v>45998</v>
      </c>
      <c r="OV4" s="25">
        <f t="shared" si="6"/>
        <v>45999</v>
      </c>
      <c r="OW4" s="25">
        <f t="shared" si="6"/>
        <v>46000</v>
      </c>
      <c r="OX4" s="25">
        <f t="shared" si="6"/>
        <v>46001</v>
      </c>
      <c r="OY4" s="25">
        <f t="shared" si="6"/>
        <v>46002</v>
      </c>
      <c r="OZ4" s="25">
        <f t="shared" si="6"/>
        <v>46003</v>
      </c>
      <c r="PA4" s="25">
        <f t="shared" si="6"/>
        <v>46004</v>
      </c>
      <c r="PB4" s="25">
        <f t="shared" si="6"/>
        <v>46005</v>
      </c>
      <c r="PC4" s="25">
        <f t="shared" si="6"/>
        <v>46006</v>
      </c>
      <c r="PD4" s="25">
        <f t="shared" si="6"/>
        <v>46007</v>
      </c>
      <c r="PE4" s="25">
        <f t="shared" si="6"/>
        <v>46008</v>
      </c>
      <c r="PF4" s="25">
        <f t="shared" si="6"/>
        <v>46009</v>
      </c>
      <c r="PG4" s="25">
        <f t="shared" si="6"/>
        <v>46010</v>
      </c>
      <c r="PH4" s="25">
        <f t="shared" si="6"/>
        <v>46011</v>
      </c>
      <c r="PI4" s="25">
        <f t="shared" si="6"/>
        <v>46012</v>
      </c>
      <c r="PJ4" s="25">
        <f t="shared" si="6"/>
        <v>46013</v>
      </c>
      <c r="PK4" s="25">
        <f t="shared" si="6"/>
        <v>46014</v>
      </c>
      <c r="PL4" s="25">
        <f t="shared" si="6"/>
        <v>46015</v>
      </c>
      <c r="PM4" s="25">
        <f t="shared" si="6"/>
        <v>46016</v>
      </c>
      <c r="PN4" s="25">
        <f t="shared" si="6"/>
        <v>46017</v>
      </c>
      <c r="PO4" s="25">
        <f t="shared" si="6"/>
        <v>46018</v>
      </c>
      <c r="PP4" s="25">
        <f t="shared" si="6"/>
        <v>46019</v>
      </c>
      <c r="PQ4" s="25">
        <f t="shared" si="6"/>
        <v>46020</v>
      </c>
      <c r="PR4" s="25">
        <f t="shared" si="6"/>
        <v>46021</v>
      </c>
      <c r="PS4" s="25">
        <f t="shared" si="6"/>
        <v>46022</v>
      </c>
      <c r="PT4" s="25">
        <f t="shared" si="6"/>
        <v>46023</v>
      </c>
    </row>
    <row r="5" spans="2:436" ht="20.149999999999999" customHeight="1" x14ac:dyDescent="0.4">
      <c r="B5" s="27" t="s">
        <v>20</v>
      </c>
      <c r="C5" s="28">
        <f>C6</f>
        <v>45607</v>
      </c>
      <c r="D5" s="28">
        <f>D10</f>
        <v>45725</v>
      </c>
      <c r="E5" s="29">
        <f t="shared" ref="E5:E46" si="7">IF(D5="",$G$2-C5,D5-C5)</f>
        <v>118</v>
      </c>
      <c r="F5" s="28">
        <v>45607</v>
      </c>
      <c r="G5" s="28"/>
      <c r="H5" s="29">
        <f t="shared" ref="H5:H53" ca="1" si="8">IF(F5="","",IF(G5="",$G$2-F5,G5-F5))</f>
        <v>97</v>
      </c>
      <c r="I5" s="30">
        <v>0.25</v>
      </c>
    </row>
    <row r="6" spans="2:436" ht="20.149999999999999" customHeight="1" x14ac:dyDescent="0.35">
      <c r="B6" s="58" t="s">
        <v>38</v>
      </c>
      <c r="C6" s="59">
        <v>45607</v>
      </c>
      <c r="D6" s="59">
        <v>45619</v>
      </c>
      <c r="E6" s="60">
        <f t="shared" si="7"/>
        <v>12</v>
      </c>
      <c r="F6" s="59">
        <f>C6+1</f>
        <v>45608</v>
      </c>
      <c r="G6" s="59">
        <f>D6</f>
        <v>45619</v>
      </c>
      <c r="H6" s="60">
        <f t="shared" si="8"/>
        <v>11</v>
      </c>
      <c r="I6" s="6">
        <v>1</v>
      </c>
    </row>
    <row r="7" spans="2:436" ht="20.149999999999999" customHeight="1" x14ac:dyDescent="0.35">
      <c r="B7" s="58" t="s">
        <v>42</v>
      </c>
      <c r="C7" s="59">
        <f t="shared" ref="C7" si="9">C6+1</f>
        <v>45608</v>
      </c>
      <c r="D7" s="59">
        <v>45620</v>
      </c>
      <c r="E7" s="60">
        <f t="shared" si="7"/>
        <v>12</v>
      </c>
      <c r="F7" s="59">
        <f>C7</f>
        <v>45608</v>
      </c>
      <c r="G7" s="59">
        <f>D7</f>
        <v>45620</v>
      </c>
      <c r="H7" s="60">
        <f t="shared" si="8"/>
        <v>12</v>
      </c>
      <c r="I7" s="6">
        <v>1</v>
      </c>
    </row>
    <row r="8" spans="2:436" ht="20.149999999999999" customHeight="1" x14ac:dyDescent="0.35">
      <c r="B8" s="58" t="s">
        <v>43</v>
      </c>
      <c r="C8" s="59">
        <v>45704</v>
      </c>
      <c r="D8" s="59">
        <v>45710</v>
      </c>
      <c r="E8" s="60">
        <f t="shared" si="7"/>
        <v>6</v>
      </c>
      <c r="F8" s="59"/>
      <c r="G8" s="59"/>
      <c r="H8" s="60" t="str">
        <f t="shared" si="8"/>
        <v/>
      </c>
      <c r="I8" s="6">
        <v>0.1</v>
      </c>
    </row>
    <row r="9" spans="2:436" ht="20.149999999999999" customHeight="1" x14ac:dyDescent="0.35">
      <c r="B9" s="58" t="s">
        <v>40</v>
      </c>
      <c r="C9" s="59">
        <f>C8+7</f>
        <v>45711</v>
      </c>
      <c r="D9" s="59">
        <f>C9+7</f>
        <v>45718</v>
      </c>
      <c r="E9" s="60">
        <f t="shared" si="7"/>
        <v>7</v>
      </c>
      <c r="F9" s="59"/>
      <c r="G9" s="59"/>
      <c r="H9" s="60" t="str">
        <f t="shared" si="8"/>
        <v/>
      </c>
      <c r="I9" s="6">
        <v>0</v>
      </c>
    </row>
    <row r="10" spans="2:436" ht="20.149999999999999" customHeight="1" x14ac:dyDescent="0.35">
      <c r="B10" s="58" t="s">
        <v>41</v>
      </c>
      <c r="C10" s="59">
        <f>C9+7</f>
        <v>45718</v>
      </c>
      <c r="D10" s="59">
        <f>C10+7</f>
        <v>45725</v>
      </c>
      <c r="E10" s="60">
        <f t="shared" si="7"/>
        <v>7</v>
      </c>
      <c r="F10" s="59"/>
      <c r="G10" s="59"/>
      <c r="H10" s="60" t="str">
        <f t="shared" si="8"/>
        <v/>
      </c>
      <c r="I10" s="6">
        <v>0</v>
      </c>
    </row>
    <row r="11" spans="2:436" ht="20.149999999999999" customHeight="1" x14ac:dyDescent="0.35">
      <c r="B11" s="58" t="s">
        <v>39</v>
      </c>
      <c r="C11" s="59">
        <f>C10+7</f>
        <v>45725</v>
      </c>
      <c r="D11" s="59">
        <f>C11+7</f>
        <v>45732</v>
      </c>
      <c r="E11" s="60">
        <f t="shared" si="7"/>
        <v>7</v>
      </c>
      <c r="F11" s="59"/>
      <c r="G11" s="59"/>
      <c r="H11" s="60" t="str">
        <f t="shared" si="8"/>
        <v/>
      </c>
      <c r="I11" s="6">
        <v>0</v>
      </c>
    </row>
    <row r="12" spans="2:436" ht="20.149999999999999" customHeight="1" x14ac:dyDescent="0.4">
      <c r="B12" s="31" t="s">
        <v>33</v>
      </c>
      <c r="C12" s="28">
        <f>C13</f>
        <v>45607</v>
      </c>
      <c r="D12" s="28">
        <f>D17</f>
        <v>45725</v>
      </c>
      <c r="E12" s="29">
        <f t="shared" si="7"/>
        <v>118</v>
      </c>
      <c r="F12" s="28">
        <v>45607</v>
      </c>
      <c r="G12" s="28"/>
      <c r="H12" s="29">
        <f t="shared" ca="1" si="8"/>
        <v>97</v>
      </c>
      <c r="I12" s="30">
        <v>0.25</v>
      </c>
    </row>
    <row r="13" spans="2:436" ht="20.149999999999999" customHeight="1" x14ac:dyDescent="0.35">
      <c r="B13" s="58" t="s">
        <v>38</v>
      </c>
      <c r="C13" s="59">
        <v>45607</v>
      </c>
      <c r="D13" s="59">
        <v>45619</v>
      </c>
      <c r="E13" s="60">
        <f t="shared" si="7"/>
        <v>12</v>
      </c>
      <c r="F13" s="59">
        <f>C13+1</f>
        <v>45608</v>
      </c>
      <c r="G13" s="59">
        <f>D13</f>
        <v>45619</v>
      </c>
      <c r="H13" s="60">
        <f t="shared" si="8"/>
        <v>11</v>
      </c>
      <c r="I13" s="6">
        <v>1</v>
      </c>
    </row>
    <row r="14" spans="2:436" ht="20.149999999999999" customHeight="1" x14ac:dyDescent="0.35">
      <c r="B14" s="58" t="s">
        <v>42</v>
      </c>
      <c r="C14" s="59">
        <f t="shared" ref="C14" si="10">C13+1</f>
        <v>45608</v>
      </c>
      <c r="D14" s="59">
        <v>45620</v>
      </c>
      <c r="E14" s="60">
        <f t="shared" si="7"/>
        <v>12</v>
      </c>
      <c r="F14" s="59">
        <f>C14</f>
        <v>45608</v>
      </c>
      <c r="G14" s="59">
        <f>D14</f>
        <v>45620</v>
      </c>
      <c r="H14" s="60">
        <f t="shared" si="8"/>
        <v>12</v>
      </c>
      <c r="I14" s="6">
        <v>1</v>
      </c>
    </row>
    <row r="15" spans="2:436" ht="20.149999999999999" customHeight="1" x14ac:dyDescent="0.35">
      <c r="B15" s="58" t="s">
        <v>43</v>
      </c>
      <c r="C15" s="59">
        <v>45704</v>
      </c>
      <c r="D15" s="59">
        <v>45710</v>
      </c>
      <c r="E15" s="60">
        <f t="shared" si="7"/>
        <v>6</v>
      </c>
      <c r="F15" s="59"/>
      <c r="G15" s="59"/>
      <c r="H15" s="60" t="str">
        <f t="shared" si="8"/>
        <v/>
      </c>
      <c r="I15" s="6">
        <v>0.1</v>
      </c>
    </row>
    <row r="16" spans="2:436" ht="20.149999999999999" customHeight="1" x14ac:dyDescent="0.35">
      <c r="B16" s="58" t="s">
        <v>40</v>
      </c>
      <c r="C16" s="59">
        <f>C15+7</f>
        <v>45711</v>
      </c>
      <c r="D16" s="59">
        <f>C16+7</f>
        <v>45718</v>
      </c>
      <c r="E16" s="60">
        <f t="shared" si="7"/>
        <v>7</v>
      </c>
      <c r="F16" s="59"/>
      <c r="G16" s="59"/>
      <c r="H16" s="60" t="str">
        <f t="shared" si="8"/>
        <v/>
      </c>
      <c r="I16" s="6">
        <v>0</v>
      </c>
    </row>
    <row r="17" spans="2:9" ht="20.149999999999999" customHeight="1" x14ac:dyDescent="0.35">
      <c r="B17" s="58" t="s">
        <v>41</v>
      </c>
      <c r="C17" s="59">
        <f>C16+7</f>
        <v>45718</v>
      </c>
      <c r="D17" s="59">
        <f>C17+7</f>
        <v>45725</v>
      </c>
      <c r="E17" s="60">
        <f t="shared" si="7"/>
        <v>7</v>
      </c>
      <c r="F17" s="59"/>
      <c r="G17" s="59"/>
      <c r="H17" s="60" t="str">
        <f t="shared" si="8"/>
        <v/>
      </c>
      <c r="I17" s="6">
        <v>0</v>
      </c>
    </row>
    <row r="18" spans="2:9" ht="20.149999999999999" customHeight="1" x14ac:dyDescent="0.35">
      <c r="B18" s="58" t="s">
        <v>39</v>
      </c>
      <c r="C18" s="59">
        <f>C17+7</f>
        <v>45725</v>
      </c>
      <c r="D18" s="59">
        <f>C18+7</f>
        <v>45732</v>
      </c>
      <c r="E18" s="60">
        <f t="shared" si="7"/>
        <v>7</v>
      </c>
      <c r="F18" s="59"/>
      <c r="G18" s="59"/>
      <c r="H18" s="60" t="str">
        <f t="shared" si="8"/>
        <v/>
      </c>
      <c r="I18" s="6">
        <v>0</v>
      </c>
    </row>
    <row r="19" spans="2:9" ht="20.149999999999999" customHeight="1" x14ac:dyDescent="0.4">
      <c r="B19" s="31" t="s">
        <v>34</v>
      </c>
      <c r="C19" s="28">
        <f>C20</f>
        <v>45607</v>
      </c>
      <c r="D19" s="28">
        <f>D24</f>
        <v>45725</v>
      </c>
      <c r="E19" s="29">
        <f t="shared" si="7"/>
        <v>118</v>
      </c>
      <c r="F19" s="28">
        <v>45607</v>
      </c>
      <c r="G19" s="28"/>
      <c r="H19" s="29">
        <f t="shared" ca="1" si="8"/>
        <v>97</v>
      </c>
      <c r="I19" s="30">
        <v>0.25</v>
      </c>
    </row>
    <row r="20" spans="2:9" ht="20.149999999999999" customHeight="1" x14ac:dyDescent="0.35">
      <c r="B20" s="58" t="s">
        <v>38</v>
      </c>
      <c r="C20" s="59">
        <v>45607</v>
      </c>
      <c r="D20" s="59">
        <v>45619</v>
      </c>
      <c r="E20" s="60">
        <f t="shared" si="7"/>
        <v>12</v>
      </c>
      <c r="F20" s="59">
        <f>C20+1</f>
        <v>45608</v>
      </c>
      <c r="G20" s="59">
        <f>D20</f>
        <v>45619</v>
      </c>
      <c r="H20" s="60">
        <f t="shared" si="8"/>
        <v>11</v>
      </c>
      <c r="I20" s="6">
        <v>1</v>
      </c>
    </row>
    <row r="21" spans="2:9" ht="20.149999999999999" customHeight="1" x14ac:dyDescent="0.35">
      <c r="B21" s="58" t="s">
        <v>42</v>
      </c>
      <c r="C21" s="59">
        <f t="shared" ref="C21" si="11">C20+1</f>
        <v>45608</v>
      </c>
      <c r="D21" s="59">
        <v>45620</v>
      </c>
      <c r="E21" s="60">
        <f t="shared" si="7"/>
        <v>12</v>
      </c>
      <c r="F21" s="59">
        <f>C21</f>
        <v>45608</v>
      </c>
      <c r="G21" s="59">
        <f>D21</f>
        <v>45620</v>
      </c>
      <c r="H21" s="60">
        <f t="shared" si="8"/>
        <v>12</v>
      </c>
      <c r="I21" s="6">
        <v>1</v>
      </c>
    </row>
    <row r="22" spans="2:9" ht="20.149999999999999" customHeight="1" x14ac:dyDescent="0.35">
      <c r="B22" s="58" t="s">
        <v>43</v>
      </c>
      <c r="C22" s="59">
        <v>45704</v>
      </c>
      <c r="D22" s="59">
        <v>45710</v>
      </c>
      <c r="E22" s="60">
        <f t="shared" si="7"/>
        <v>6</v>
      </c>
      <c r="F22" s="59"/>
      <c r="G22" s="59"/>
      <c r="H22" s="60" t="str">
        <f t="shared" si="8"/>
        <v/>
      </c>
      <c r="I22" s="6">
        <v>0.1</v>
      </c>
    </row>
    <row r="23" spans="2:9" ht="20.149999999999999" customHeight="1" x14ac:dyDescent="0.35">
      <c r="B23" s="58" t="s">
        <v>40</v>
      </c>
      <c r="C23" s="59">
        <f>C22+7</f>
        <v>45711</v>
      </c>
      <c r="D23" s="59">
        <f>C23+7</f>
        <v>45718</v>
      </c>
      <c r="E23" s="60">
        <f t="shared" si="7"/>
        <v>7</v>
      </c>
      <c r="F23" s="59"/>
      <c r="G23" s="59"/>
      <c r="H23" s="60" t="str">
        <f t="shared" si="8"/>
        <v/>
      </c>
      <c r="I23" s="6">
        <v>0</v>
      </c>
    </row>
    <row r="24" spans="2:9" ht="20.149999999999999" customHeight="1" x14ac:dyDescent="0.35">
      <c r="B24" s="58" t="s">
        <v>41</v>
      </c>
      <c r="C24" s="59">
        <f>C23+7</f>
        <v>45718</v>
      </c>
      <c r="D24" s="59">
        <f>C24+7</f>
        <v>45725</v>
      </c>
      <c r="E24" s="60">
        <f t="shared" si="7"/>
        <v>7</v>
      </c>
      <c r="F24" s="59"/>
      <c r="G24" s="59"/>
      <c r="H24" s="60" t="str">
        <f t="shared" si="8"/>
        <v/>
      </c>
      <c r="I24" s="6">
        <v>0</v>
      </c>
    </row>
    <row r="25" spans="2:9" ht="20.149999999999999" customHeight="1" x14ac:dyDescent="0.35">
      <c r="B25" s="58" t="s">
        <v>39</v>
      </c>
      <c r="C25" s="59">
        <f>C24+7</f>
        <v>45725</v>
      </c>
      <c r="D25" s="59">
        <f>C25+7</f>
        <v>45732</v>
      </c>
      <c r="E25" s="60">
        <f t="shared" si="7"/>
        <v>7</v>
      </c>
      <c r="F25" s="59"/>
      <c r="G25" s="59"/>
      <c r="H25" s="60" t="str">
        <f t="shared" si="8"/>
        <v/>
      </c>
      <c r="I25" s="6">
        <v>0</v>
      </c>
    </row>
    <row r="26" spans="2:9" ht="20.149999999999999" customHeight="1" x14ac:dyDescent="0.4">
      <c r="B26" s="31" t="s">
        <v>35</v>
      </c>
      <c r="C26" s="28">
        <f>C27</f>
        <v>45607</v>
      </c>
      <c r="D26" s="28">
        <f>D31</f>
        <v>45725</v>
      </c>
      <c r="E26" s="29">
        <f t="shared" si="7"/>
        <v>118</v>
      </c>
      <c r="F26" s="28">
        <v>45607</v>
      </c>
      <c r="G26" s="28"/>
      <c r="H26" s="29">
        <f t="shared" ca="1" si="8"/>
        <v>97</v>
      </c>
      <c r="I26" s="30">
        <v>0.25</v>
      </c>
    </row>
    <row r="27" spans="2:9" ht="20.149999999999999" customHeight="1" x14ac:dyDescent="0.35">
      <c r="B27" s="58" t="s">
        <v>38</v>
      </c>
      <c r="C27" s="59">
        <v>45607</v>
      </c>
      <c r="D27" s="59">
        <v>45619</v>
      </c>
      <c r="E27" s="60">
        <f t="shared" si="7"/>
        <v>12</v>
      </c>
      <c r="F27" s="59">
        <f>C27+1</f>
        <v>45608</v>
      </c>
      <c r="G27" s="59">
        <f>D27</f>
        <v>45619</v>
      </c>
      <c r="H27" s="60">
        <f t="shared" si="8"/>
        <v>11</v>
      </c>
      <c r="I27" s="6">
        <v>1</v>
      </c>
    </row>
    <row r="28" spans="2:9" ht="20.149999999999999" customHeight="1" x14ac:dyDescent="0.35">
      <c r="B28" s="58" t="s">
        <v>42</v>
      </c>
      <c r="C28" s="59">
        <f t="shared" ref="C28" si="12">C27+1</f>
        <v>45608</v>
      </c>
      <c r="D28" s="59">
        <v>45620</v>
      </c>
      <c r="E28" s="60">
        <f t="shared" si="7"/>
        <v>12</v>
      </c>
      <c r="F28" s="59">
        <f>C28</f>
        <v>45608</v>
      </c>
      <c r="G28" s="59">
        <f>D28</f>
        <v>45620</v>
      </c>
      <c r="H28" s="60">
        <f t="shared" si="8"/>
        <v>12</v>
      </c>
      <c r="I28" s="6">
        <v>1</v>
      </c>
    </row>
    <row r="29" spans="2:9" ht="20.149999999999999" customHeight="1" x14ac:dyDescent="0.35">
      <c r="B29" s="58" t="s">
        <v>43</v>
      </c>
      <c r="C29" s="59">
        <v>45704</v>
      </c>
      <c r="D29" s="59">
        <v>45710</v>
      </c>
      <c r="E29" s="60">
        <f t="shared" si="7"/>
        <v>6</v>
      </c>
      <c r="F29" s="59"/>
      <c r="G29" s="59"/>
      <c r="H29" s="60" t="str">
        <f t="shared" si="8"/>
        <v/>
      </c>
      <c r="I29" s="6">
        <v>0.1</v>
      </c>
    </row>
    <row r="30" spans="2:9" ht="20.149999999999999" customHeight="1" x14ac:dyDescent="0.35">
      <c r="B30" s="58" t="s">
        <v>40</v>
      </c>
      <c r="C30" s="59">
        <f>C29+7</f>
        <v>45711</v>
      </c>
      <c r="D30" s="59">
        <f>C30+7</f>
        <v>45718</v>
      </c>
      <c r="E30" s="60">
        <f t="shared" si="7"/>
        <v>7</v>
      </c>
      <c r="F30" s="59"/>
      <c r="G30" s="59"/>
      <c r="H30" s="60" t="str">
        <f t="shared" si="8"/>
        <v/>
      </c>
      <c r="I30" s="6">
        <v>0</v>
      </c>
    </row>
    <row r="31" spans="2:9" ht="20.149999999999999" customHeight="1" x14ac:dyDescent="0.35">
      <c r="B31" s="58" t="s">
        <v>41</v>
      </c>
      <c r="C31" s="59">
        <f>C30+7</f>
        <v>45718</v>
      </c>
      <c r="D31" s="59">
        <f>C31+7</f>
        <v>45725</v>
      </c>
      <c r="E31" s="60">
        <f t="shared" si="7"/>
        <v>7</v>
      </c>
      <c r="F31" s="59"/>
      <c r="G31" s="59"/>
      <c r="H31" s="60" t="str">
        <f t="shared" si="8"/>
        <v/>
      </c>
      <c r="I31" s="6">
        <v>0</v>
      </c>
    </row>
    <row r="32" spans="2:9" ht="20.149999999999999" customHeight="1" x14ac:dyDescent="0.35">
      <c r="B32" s="58" t="s">
        <v>39</v>
      </c>
      <c r="C32" s="59">
        <f>C31+7</f>
        <v>45725</v>
      </c>
      <c r="D32" s="59">
        <f>C32+7</f>
        <v>45732</v>
      </c>
      <c r="E32" s="60">
        <f t="shared" si="7"/>
        <v>7</v>
      </c>
      <c r="F32" s="59"/>
      <c r="G32" s="59"/>
      <c r="H32" s="60" t="str">
        <f t="shared" si="8"/>
        <v/>
      </c>
      <c r="I32" s="6">
        <v>0</v>
      </c>
    </row>
    <row r="33" spans="2:9" ht="20.149999999999999" customHeight="1" x14ac:dyDescent="0.4">
      <c r="B33" s="31" t="s">
        <v>36</v>
      </c>
      <c r="C33" s="28">
        <f>C34</f>
        <v>45607</v>
      </c>
      <c r="D33" s="28">
        <f>D38</f>
        <v>45725</v>
      </c>
      <c r="E33" s="29">
        <f t="shared" si="7"/>
        <v>118</v>
      </c>
      <c r="F33" s="28">
        <v>45607</v>
      </c>
      <c r="G33" s="28"/>
      <c r="H33" s="29">
        <f t="shared" ca="1" si="8"/>
        <v>97</v>
      </c>
      <c r="I33" s="30">
        <v>0.25</v>
      </c>
    </row>
    <row r="34" spans="2:9" ht="20.149999999999999" customHeight="1" x14ac:dyDescent="0.35">
      <c r="B34" s="58" t="s">
        <v>38</v>
      </c>
      <c r="C34" s="59">
        <v>45607</v>
      </c>
      <c r="D34" s="59">
        <v>45619</v>
      </c>
      <c r="E34" s="60">
        <f t="shared" si="7"/>
        <v>12</v>
      </c>
      <c r="F34" s="59">
        <f>C34+1</f>
        <v>45608</v>
      </c>
      <c r="G34" s="59">
        <f>D34</f>
        <v>45619</v>
      </c>
      <c r="H34" s="60">
        <f t="shared" si="8"/>
        <v>11</v>
      </c>
      <c r="I34" s="6">
        <v>1</v>
      </c>
    </row>
    <row r="35" spans="2:9" ht="20.149999999999999" customHeight="1" x14ac:dyDescent="0.35">
      <c r="B35" s="58" t="s">
        <v>42</v>
      </c>
      <c r="C35" s="59">
        <f t="shared" ref="C35" si="13">C34+1</f>
        <v>45608</v>
      </c>
      <c r="D35" s="59">
        <v>45620</v>
      </c>
      <c r="E35" s="60">
        <f t="shared" si="7"/>
        <v>12</v>
      </c>
      <c r="F35" s="59">
        <f>C35</f>
        <v>45608</v>
      </c>
      <c r="G35" s="59">
        <f>D35</f>
        <v>45620</v>
      </c>
      <c r="H35" s="60">
        <f t="shared" si="8"/>
        <v>12</v>
      </c>
      <c r="I35" s="6">
        <v>1</v>
      </c>
    </row>
    <row r="36" spans="2:9" ht="20.149999999999999" customHeight="1" x14ac:dyDescent="0.35">
      <c r="B36" s="58" t="s">
        <v>43</v>
      </c>
      <c r="C36" s="59">
        <v>45704</v>
      </c>
      <c r="D36" s="59">
        <v>45710</v>
      </c>
      <c r="E36" s="60">
        <f t="shared" si="7"/>
        <v>6</v>
      </c>
      <c r="F36" s="59"/>
      <c r="G36" s="59"/>
      <c r="H36" s="60" t="str">
        <f t="shared" si="8"/>
        <v/>
      </c>
      <c r="I36" s="6">
        <v>0.1</v>
      </c>
    </row>
    <row r="37" spans="2:9" ht="20.149999999999999" customHeight="1" x14ac:dyDescent="0.35">
      <c r="B37" s="58" t="s">
        <v>40</v>
      </c>
      <c r="C37" s="59">
        <f>C36+7</f>
        <v>45711</v>
      </c>
      <c r="D37" s="59">
        <f>C37+7</f>
        <v>45718</v>
      </c>
      <c r="E37" s="60">
        <f t="shared" si="7"/>
        <v>7</v>
      </c>
      <c r="F37" s="59"/>
      <c r="G37" s="59"/>
      <c r="H37" s="60" t="str">
        <f t="shared" si="8"/>
        <v/>
      </c>
      <c r="I37" s="6">
        <v>0</v>
      </c>
    </row>
    <row r="38" spans="2:9" ht="20.149999999999999" customHeight="1" x14ac:dyDescent="0.35">
      <c r="B38" s="58" t="s">
        <v>41</v>
      </c>
      <c r="C38" s="59">
        <f>C37+7</f>
        <v>45718</v>
      </c>
      <c r="D38" s="59">
        <f>C38+7</f>
        <v>45725</v>
      </c>
      <c r="E38" s="60">
        <f t="shared" si="7"/>
        <v>7</v>
      </c>
      <c r="F38" s="59"/>
      <c r="G38" s="59"/>
      <c r="H38" s="60" t="str">
        <f t="shared" si="8"/>
        <v/>
      </c>
      <c r="I38" s="6">
        <v>0</v>
      </c>
    </row>
    <row r="39" spans="2:9" ht="20.149999999999999" customHeight="1" x14ac:dyDescent="0.35">
      <c r="B39" s="58" t="s">
        <v>39</v>
      </c>
      <c r="C39" s="59">
        <f>C38+7</f>
        <v>45725</v>
      </c>
      <c r="D39" s="59">
        <f>C39+7</f>
        <v>45732</v>
      </c>
      <c r="E39" s="60">
        <f t="shared" si="7"/>
        <v>7</v>
      </c>
      <c r="F39" s="59"/>
      <c r="G39" s="59"/>
      <c r="H39" s="60" t="str">
        <f t="shared" si="8"/>
        <v/>
      </c>
      <c r="I39" s="6">
        <v>0</v>
      </c>
    </row>
    <row r="40" spans="2:9" ht="20.149999999999999" customHeight="1" x14ac:dyDescent="0.4">
      <c r="B40" s="31" t="s">
        <v>37</v>
      </c>
      <c r="C40" s="28">
        <f>C41</f>
        <v>45607</v>
      </c>
      <c r="D40" s="28">
        <f>D45</f>
        <v>45725</v>
      </c>
      <c r="E40" s="29">
        <f t="shared" si="7"/>
        <v>118</v>
      </c>
      <c r="F40" s="28">
        <v>45607</v>
      </c>
      <c r="G40" s="28"/>
      <c r="H40" s="29">
        <f t="shared" ca="1" si="8"/>
        <v>97</v>
      </c>
      <c r="I40" s="30">
        <v>0.25</v>
      </c>
    </row>
    <row r="41" spans="2:9" ht="20.149999999999999" customHeight="1" x14ac:dyDescent="0.35">
      <c r="B41" s="58" t="s">
        <v>38</v>
      </c>
      <c r="C41" s="59">
        <v>45607</v>
      </c>
      <c r="D41" s="59">
        <v>45619</v>
      </c>
      <c r="E41" s="60">
        <f t="shared" si="7"/>
        <v>12</v>
      </c>
      <c r="F41" s="59">
        <f>C41+1</f>
        <v>45608</v>
      </c>
      <c r="G41" s="59">
        <f>D41</f>
        <v>45619</v>
      </c>
      <c r="H41" s="60">
        <f t="shared" si="8"/>
        <v>11</v>
      </c>
      <c r="I41" s="6">
        <v>1</v>
      </c>
    </row>
    <row r="42" spans="2:9" ht="20.149999999999999" customHeight="1" x14ac:dyDescent="0.35">
      <c r="B42" s="58" t="s">
        <v>42</v>
      </c>
      <c r="C42" s="59">
        <f t="shared" ref="C42" si="14">C41+1</f>
        <v>45608</v>
      </c>
      <c r="D42" s="59">
        <v>45620</v>
      </c>
      <c r="E42" s="60">
        <f t="shared" si="7"/>
        <v>12</v>
      </c>
      <c r="F42" s="59">
        <f>C42</f>
        <v>45608</v>
      </c>
      <c r="G42" s="59">
        <f>D42</f>
        <v>45620</v>
      </c>
      <c r="H42" s="60">
        <f t="shared" si="8"/>
        <v>12</v>
      </c>
      <c r="I42" s="6">
        <v>1</v>
      </c>
    </row>
    <row r="43" spans="2:9" ht="20.149999999999999" customHeight="1" x14ac:dyDescent="0.35">
      <c r="B43" s="58" t="s">
        <v>43</v>
      </c>
      <c r="C43" s="59">
        <v>45704</v>
      </c>
      <c r="D43" s="59">
        <v>45710</v>
      </c>
      <c r="E43" s="60">
        <f t="shared" si="7"/>
        <v>6</v>
      </c>
      <c r="F43" s="59"/>
      <c r="G43" s="59"/>
      <c r="H43" s="60" t="str">
        <f t="shared" si="8"/>
        <v/>
      </c>
      <c r="I43" s="6">
        <v>0.1</v>
      </c>
    </row>
    <row r="44" spans="2:9" ht="20.149999999999999" customHeight="1" x14ac:dyDescent="0.35">
      <c r="B44" s="58" t="s">
        <v>40</v>
      </c>
      <c r="C44" s="59">
        <f>C43+7</f>
        <v>45711</v>
      </c>
      <c r="D44" s="59">
        <f>C44+7</f>
        <v>45718</v>
      </c>
      <c r="E44" s="60">
        <f t="shared" si="7"/>
        <v>7</v>
      </c>
      <c r="F44" s="59"/>
      <c r="G44" s="59"/>
      <c r="H44" s="60" t="str">
        <f t="shared" si="8"/>
        <v/>
      </c>
      <c r="I44" s="6">
        <v>0</v>
      </c>
    </row>
    <row r="45" spans="2:9" ht="20.149999999999999" customHeight="1" x14ac:dyDescent="0.35">
      <c r="B45" s="58" t="s">
        <v>41</v>
      </c>
      <c r="C45" s="59">
        <f>C44+7</f>
        <v>45718</v>
      </c>
      <c r="D45" s="59">
        <f>C45+7</f>
        <v>45725</v>
      </c>
      <c r="E45" s="60">
        <f t="shared" si="7"/>
        <v>7</v>
      </c>
      <c r="F45" s="59"/>
      <c r="G45" s="59"/>
      <c r="H45" s="60" t="str">
        <f t="shared" si="8"/>
        <v/>
      </c>
      <c r="I45" s="6">
        <v>0</v>
      </c>
    </row>
    <row r="46" spans="2:9" ht="20.149999999999999" customHeight="1" x14ac:dyDescent="0.35">
      <c r="B46" s="58" t="s">
        <v>39</v>
      </c>
      <c r="C46" s="59">
        <f>C45+7</f>
        <v>45725</v>
      </c>
      <c r="D46" s="59">
        <f>C46+7</f>
        <v>45732</v>
      </c>
      <c r="E46" s="60">
        <f t="shared" si="7"/>
        <v>7</v>
      </c>
      <c r="F46" s="59"/>
      <c r="G46" s="59"/>
      <c r="H46" s="60" t="str">
        <f t="shared" si="8"/>
        <v/>
      </c>
      <c r="I46" s="6">
        <v>0</v>
      </c>
    </row>
    <row r="47" spans="2:9" ht="20.149999999999999" customHeight="1" x14ac:dyDescent="0.4">
      <c r="B47" s="31" t="s">
        <v>24</v>
      </c>
      <c r="C47" s="28">
        <f>C41+7</f>
        <v>45614</v>
      </c>
      <c r="D47" s="28"/>
      <c r="E47" s="29">
        <v>1</v>
      </c>
      <c r="F47" s="28"/>
      <c r="G47" s="28"/>
      <c r="H47" s="29" t="str">
        <f t="shared" si="8"/>
        <v/>
      </c>
      <c r="I47" s="30">
        <v>0</v>
      </c>
    </row>
    <row r="48" spans="2:9" ht="20.149999999999999" customHeight="1" x14ac:dyDescent="0.35">
      <c r="B48" s="58" t="s">
        <v>38</v>
      </c>
      <c r="C48" s="24">
        <f>C42</f>
        <v>45608</v>
      </c>
      <c r="D48" s="24">
        <f>D42</f>
        <v>45620</v>
      </c>
      <c r="E48" s="5">
        <v>5</v>
      </c>
      <c r="F48" s="24"/>
      <c r="G48" s="24"/>
      <c r="H48" s="5" t="str">
        <f t="shared" si="8"/>
        <v/>
      </c>
      <c r="I48" s="6">
        <v>0</v>
      </c>
    </row>
    <row r="49" spans="2:9" ht="20.149999999999999" customHeight="1" x14ac:dyDescent="0.35">
      <c r="B49" s="58" t="s">
        <v>42</v>
      </c>
      <c r="C49" s="24">
        <f>C43</f>
        <v>45704</v>
      </c>
      <c r="D49" s="24"/>
      <c r="E49" s="5">
        <v>8</v>
      </c>
      <c r="F49" s="24"/>
      <c r="G49" s="24"/>
      <c r="H49" s="5" t="str">
        <f t="shared" si="8"/>
        <v/>
      </c>
      <c r="I49" s="6">
        <v>0</v>
      </c>
    </row>
    <row r="50" spans="2:9" ht="20.149999999999999" customHeight="1" x14ac:dyDescent="0.35">
      <c r="B50" s="58" t="s">
        <v>43</v>
      </c>
      <c r="C50" s="24">
        <f>C44+7</f>
        <v>45718</v>
      </c>
      <c r="D50" s="24">
        <f>C50+7</f>
        <v>45725</v>
      </c>
      <c r="E50" s="5">
        <v>7</v>
      </c>
      <c r="F50" s="24"/>
      <c r="G50" s="24"/>
      <c r="H50" s="5" t="str">
        <f t="shared" si="8"/>
        <v/>
      </c>
      <c r="I50" s="6">
        <v>0</v>
      </c>
    </row>
    <row r="51" spans="2:9" ht="20.149999999999999" customHeight="1" x14ac:dyDescent="0.35">
      <c r="B51" s="58" t="s">
        <v>40</v>
      </c>
      <c r="C51" s="24">
        <f t="shared" ref="C51:C52" si="15">C45+7</f>
        <v>45725</v>
      </c>
      <c r="D51" s="24">
        <f t="shared" ref="D51:D52" si="16">C51+7</f>
        <v>45732</v>
      </c>
      <c r="E51" s="5">
        <v>4</v>
      </c>
      <c r="F51" s="24"/>
      <c r="G51" s="24"/>
      <c r="H51" s="5" t="str">
        <f t="shared" si="8"/>
        <v/>
      </c>
      <c r="I51" s="6">
        <v>0</v>
      </c>
    </row>
    <row r="52" spans="2:9" ht="20.149999999999999" customHeight="1" x14ac:dyDescent="0.35">
      <c r="B52" s="58" t="s">
        <v>41</v>
      </c>
      <c r="C52" s="24">
        <f t="shared" si="15"/>
        <v>45732</v>
      </c>
      <c r="D52" s="24">
        <f t="shared" si="16"/>
        <v>45739</v>
      </c>
      <c r="E52" s="5">
        <v>5</v>
      </c>
      <c r="F52" s="24"/>
      <c r="G52" s="24"/>
      <c r="H52" s="5" t="str">
        <f t="shared" si="8"/>
        <v/>
      </c>
      <c r="I52" s="6">
        <v>0</v>
      </c>
    </row>
    <row r="53" spans="2:9" ht="30" customHeight="1" x14ac:dyDescent="0.35">
      <c r="B53" s="58" t="s">
        <v>39</v>
      </c>
      <c r="C53" s="59">
        <f>C52+7</f>
        <v>45739</v>
      </c>
      <c r="D53" s="59">
        <f>C53+7</f>
        <v>45746</v>
      </c>
      <c r="E53" s="60">
        <f t="shared" ref="E53" si="17">IF(D53="",$G$2-C53,D53-C53)</f>
        <v>7</v>
      </c>
      <c r="F53" s="59"/>
      <c r="G53" s="59"/>
      <c r="H53" s="60" t="str">
        <f t="shared" si="8"/>
        <v/>
      </c>
      <c r="I53" s="6">
        <v>0</v>
      </c>
    </row>
  </sheetData>
  <mergeCells count="13">
    <mergeCell ref="X2:AA2"/>
    <mergeCell ref="AC2:AI2"/>
    <mergeCell ref="AK2:AR2"/>
    <mergeCell ref="B3:B4"/>
    <mergeCell ref="C3:C4"/>
    <mergeCell ref="D3:D4"/>
    <mergeCell ref="E3:E4"/>
    <mergeCell ref="F3:F4"/>
    <mergeCell ref="G3:G4"/>
    <mergeCell ref="H3:H4"/>
    <mergeCell ref="I3:I4"/>
    <mergeCell ref="M2:Q2"/>
    <mergeCell ref="S2:V2"/>
  </mergeCells>
  <conditionalFormatting sqref="J4:PT4">
    <cfRule type="expression" dxfId="21" priority="9">
      <formula>J$4=period_selected</formula>
    </cfRule>
  </conditionalFormatting>
  <conditionalFormatting sqref="J5:PT53">
    <cfRule type="expression" dxfId="20" priority="1">
      <formula>PercentComplete</formula>
    </cfRule>
    <cfRule type="expression" dxfId="19" priority="2">
      <formula>PercentCompleteBeyond</formula>
    </cfRule>
    <cfRule type="expression" dxfId="18" priority="3">
      <formula>Actual</formula>
    </cfRule>
    <cfRule type="expression" dxfId="17" priority="4">
      <formula>ActualBeyond</formula>
    </cfRule>
    <cfRule type="expression" dxfId="16" priority="5">
      <formula>Plan</formula>
    </cfRule>
    <cfRule type="expression" dxfId="15" priority="6">
      <formula>J$4=period_selected</formula>
    </cfRule>
    <cfRule type="expression" dxfId="14" priority="7">
      <formula>MOD(COLUMN(),2)</formula>
    </cfRule>
    <cfRule type="expression" dxfId="13" priority="8">
      <formula>MOD(COLUMN(),2)=0</formula>
    </cfRule>
  </conditionalFormatting>
  <dataValidations count="16">
    <dataValidation allowBlank="1" showInputMessage="1" showErrorMessage="1" prompt="Select a period to highlight in H2. A Chart legend is in J2 to AI2" sqref="B2:G2" xr:uid="{A4486DA7-7203-47D7-BDBC-A7E22AA0299F}"/>
    <dataValidation allowBlank="1" showInputMessage="1" showErrorMessage="1" prompt="Title of the project. Enter a new title in this cell. Highlight a period in H2. Chart legend is in J2 to AI2" sqref="B1" xr:uid="{A7F2D18B-3A0D-4524-B5C0-C4952B2B09F0}"/>
    <dataValidation allowBlank="1" showInputMessage="1" showErrorMessage="1" prompt="Enter the percentage of project completed in column G, starting with cell G5" sqref="I3:I4" xr:uid="{2B4A16E6-420D-4ABD-923F-42E8244425AE}"/>
    <dataValidation allowBlank="1" showInputMessage="1" showErrorMessage="1" prompt="Enter actual duration period in column F, starting with cell F5" sqref="H3:H4" xr:uid="{7709780C-EE28-4876-817A-3EA43F4413E7}"/>
    <dataValidation allowBlank="1" showInputMessage="1" showErrorMessage="1" prompt="Enter actual start period in column E, starting with cell E5" sqref="F3:G4" xr:uid="{09F2C2CA-1456-44EE-B609-E9EDB6843105}"/>
    <dataValidation allowBlank="1" showInputMessage="1" showErrorMessage="1" prompt="Enter plan duration period in column D, starting with cell D5" sqref="E3" xr:uid="{458E6721-1192-438F-B77C-2A53BE75D564}"/>
    <dataValidation allowBlank="1" showInputMessage="1" showErrorMessage="1" prompt="Enter plan start period in column C, starting with cell C5" sqref="C3:C4 D3" xr:uid="{11C5728B-18FE-48FC-AE91-8181AABBB2E4}"/>
    <dataValidation allowBlank="1" showInputMessage="1" showErrorMessage="1" prompt="Enter activity in column B, starting with cell B5_x000a_" sqref="B3:B4" xr:uid="{9A2E687B-4AF0-437A-B0CE-2AF291D23FFB}"/>
    <dataValidation allowBlank="1" showInputMessage="1" showErrorMessage="1" prompt="Periods are charted from 1 to 60 starting from cell H4 to cell BO4 " sqref="J3" xr:uid="{E7339F43-F46D-42CC-9928-41C481B1DAD9}"/>
    <dataValidation allowBlank="1" showInputMessage="1" showErrorMessage="1" prompt="This legend cell indicates the percentage of project completed beyond plan" sqref="AJ2" xr:uid="{E7471766-CAE7-4C92-AAA5-6EEAE4AB546A}"/>
    <dataValidation allowBlank="1" showInputMessage="1" showErrorMessage="1" prompt="This legend cell indicates actual duration beyond plan" sqref="AB2" xr:uid="{75AAFA9E-17B2-4344-ABD5-719D9FED41AB}"/>
    <dataValidation allowBlank="1" showInputMessage="1" showErrorMessage="1" prompt="This legend cell indicates the percentage of project completed" sqref="W2" xr:uid="{72AF80B8-1F25-4C72-A9E0-35446C8849FD}"/>
    <dataValidation allowBlank="1" showInputMessage="1" showErrorMessage="1" prompt="This legend cell indicates actual duration" sqref="R2" xr:uid="{92A28B82-79D6-4359-B02E-10E7CF299D29}"/>
    <dataValidation allowBlank="1" showInputMessage="1" showErrorMessage="1" prompt="This legend cell indicates plan duration" sqref="L2" xr:uid="{70F74BEB-0A32-494D-A489-16D152532615}"/>
    <dataValidation type="list" errorStyle="warning" allowBlank="1" showInputMessage="1" showErrorMessage="1" error="Type a value from 1 to 60 or select a period from the list-press  CANCEL, ALT+DOWN ARROW, then ENTER to select a value" prompt="Enter a period in the range of 1 to 60 or select a period from the list. Press ALT+DOWN ARROW to navigate the list, then ENTER to select a value" sqref="J2" xr:uid="{AF4C7F76-35AC-4B2F-B988-7A4CD9A47A36}">
      <formula1>"1,2,3,4,5,6,7,8,9,10,11,12,13,14,15,16,17,18,19,20,21,22,23,24,25,26,27,28,29,30,31,32,33,34,35,36,37,38,39,40,41,42,43,44,45,46,47,48,49,50,51,52,53,54,55,56,57,58,59,60"</formula1>
    </dataValidation>
    <dataValidation allowBlank="1" showInputMessage="1" showErrorMessage="1" prompt="Project planner uses periods for intervals. Start=1 is period 1 and duration=5 means project spans 5 periods starting from start period. Enter data starting in B5 to update the chart" sqref="A1" xr:uid="{DDB1A41A-6731-451B-A307-64A728C1294B}"/>
  </dataValidations>
  <printOptions horizontalCentered="1"/>
  <pageMargins left="0.45" right="0.45" top="0.5" bottom="0.5" header="0.3" footer="0.3"/>
  <pageSetup scale="10" fitToHeight="0" orientation="landscape" r:id="rId1"/>
  <headerFooter differentFirst="1"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C019A-61F2-4AC9-8AAB-B7382D14E8D1}">
  <sheetPr>
    <pageSetUpPr fitToPage="1"/>
  </sheetPr>
  <dimension ref="A1:AI36"/>
  <sheetViews>
    <sheetView showGridLines="0" zoomScaleNormal="100" workbookViewId="0">
      <selection activeCell="E2" sqref="E2:G2"/>
    </sheetView>
  </sheetViews>
  <sheetFormatPr defaultColWidth="8.33203125" defaultRowHeight="13" x14ac:dyDescent="0.3"/>
  <cols>
    <col min="1" max="1" width="3.58203125" style="34" customWidth="1"/>
    <col min="2" max="2" width="2.83203125" style="34" customWidth="1"/>
    <col min="3" max="33" width="3.58203125" style="34" customWidth="1"/>
    <col min="34" max="34" width="2.83203125" style="34" customWidth="1"/>
    <col min="35" max="35" width="3.58203125" style="34" customWidth="1"/>
    <col min="36" max="16384" width="8.33203125" style="34"/>
  </cols>
  <sheetData>
    <row r="1" spans="1:35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 t="s">
        <v>25</v>
      </c>
    </row>
    <row r="2" spans="1:35" ht="16.5" customHeight="1" x14ac:dyDescent="0.3">
      <c r="A2" s="33"/>
      <c r="B2" s="35"/>
      <c r="C2" s="36"/>
      <c r="D2" s="37" t="s">
        <v>26</v>
      </c>
      <c r="E2" s="76">
        <f ca="1">IF(MONTH(TODAY())=12,YEAR(TODAY())+1,YEAR(TODAY()))</f>
        <v>2025</v>
      </c>
      <c r="F2" s="77"/>
      <c r="G2" s="78"/>
      <c r="H2" s="38"/>
      <c r="I2" s="36"/>
      <c r="J2" s="37" t="s">
        <v>27</v>
      </c>
      <c r="K2" s="76">
        <v>1</v>
      </c>
      <c r="L2" s="77"/>
      <c r="M2" s="78"/>
      <c r="N2" s="38"/>
      <c r="O2" s="38"/>
      <c r="P2" s="36"/>
      <c r="Q2" s="37" t="s">
        <v>28</v>
      </c>
      <c r="R2" s="76">
        <v>44</v>
      </c>
      <c r="S2" s="77"/>
      <c r="T2" s="78"/>
      <c r="U2" s="39" t="s">
        <v>29</v>
      </c>
      <c r="V2" s="38"/>
      <c r="W2" s="38"/>
      <c r="X2" s="38"/>
      <c r="Y2" s="33"/>
      <c r="Z2" s="33"/>
      <c r="AA2" s="33"/>
      <c r="AB2" s="33"/>
      <c r="AC2" s="33"/>
      <c r="AD2" s="33"/>
      <c r="AE2" s="33"/>
      <c r="AF2" s="33"/>
      <c r="AG2" s="40"/>
      <c r="AH2" s="35"/>
      <c r="AI2" s="33"/>
    </row>
    <row r="3" spans="1:35" x14ac:dyDescent="0.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</row>
    <row r="4" spans="1:35" x14ac:dyDescent="0.3">
      <c r="A4" s="33"/>
      <c r="AI4" s="33"/>
    </row>
    <row r="5" spans="1:35" s="42" customFormat="1" ht="70.400000000000006" customHeight="1" x14ac:dyDescent="0.3">
      <c r="A5" s="41"/>
      <c r="C5" s="79">
        <f ca="1">E2</f>
        <v>2025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43" t="s">
        <v>30</v>
      </c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I5" s="41"/>
    </row>
    <row r="6" spans="1:35" ht="16.5" customHeight="1" x14ac:dyDescent="0.3">
      <c r="A6" s="33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33"/>
    </row>
    <row r="7" spans="1:35" s="47" customFormat="1" ht="21" customHeight="1" x14ac:dyDescent="0.45">
      <c r="A7" s="46"/>
      <c r="C7" s="75">
        <f ca="1">DATE(E2,K2,1)</f>
        <v>45658</v>
      </c>
      <c r="D7" s="75"/>
      <c r="E7" s="75"/>
      <c r="F7" s="75"/>
      <c r="G7" s="75"/>
      <c r="H7" s="75"/>
      <c r="I7" s="75"/>
      <c r="J7" s="48"/>
      <c r="K7" s="75">
        <f ca="1">DATE(YEAR(C7+42),MONTH(C7+42),1)</f>
        <v>45689</v>
      </c>
      <c r="L7" s="75"/>
      <c r="M7" s="75"/>
      <c r="N7" s="75"/>
      <c r="O7" s="75"/>
      <c r="P7" s="75"/>
      <c r="Q7" s="75"/>
      <c r="R7" s="48"/>
      <c r="S7" s="75">
        <f ca="1">DATE(YEAR(K7+42),MONTH(K7+42),1)</f>
        <v>45717</v>
      </c>
      <c r="T7" s="75"/>
      <c r="U7" s="75"/>
      <c r="V7" s="75"/>
      <c r="W7" s="75"/>
      <c r="X7" s="75"/>
      <c r="Y7" s="75"/>
      <c r="Z7" s="48"/>
      <c r="AA7" s="75">
        <f ca="1">DATE(YEAR(S7+42),MONTH(S7+42),1)</f>
        <v>45748</v>
      </c>
      <c r="AB7" s="75"/>
      <c r="AC7" s="75"/>
      <c r="AD7" s="75"/>
      <c r="AE7" s="75"/>
      <c r="AF7" s="75"/>
      <c r="AG7" s="75"/>
      <c r="AH7" s="48"/>
      <c r="AI7" s="33"/>
    </row>
    <row r="8" spans="1:35" s="50" customFormat="1" ht="15.5" x14ac:dyDescent="0.3">
      <c r="A8" s="49"/>
      <c r="C8" s="51" t="str">
        <f>CHOOSE(1+MOD($R$2+1-2,7),"S","M","T","W","T","F","S")</f>
        <v>M</v>
      </c>
      <c r="D8" s="51" t="str">
        <f>CHOOSE(1+MOD($R$2+2-2,7),"S","M","T","W","T","F","S")</f>
        <v>T</v>
      </c>
      <c r="E8" s="51" t="str">
        <f>CHOOSE(1+MOD($R$2+3-2,7),"S","M","T","W","T","F","S")</f>
        <v>W</v>
      </c>
      <c r="F8" s="51" t="str">
        <f>CHOOSE(1+MOD($R$2+4-2,7),"S","M","T","W","T","F","S")</f>
        <v>T</v>
      </c>
      <c r="G8" s="51" t="str">
        <f>CHOOSE(1+MOD($R$2+5-2,7),"S","M","T","W","T","F","S")</f>
        <v>F</v>
      </c>
      <c r="H8" s="51" t="str">
        <f>CHOOSE(1+MOD($R$2+6-2,7),"S","M","T","W","T","F","S")</f>
        <v>S</v>
      </c>
      <c r="I8" s="51" t="str">
        <f>CHOOSE(1+MOD($R$2+7-2,7),"S","M","T","W","T","F","S")</f>
        <v>S</v>
      </c>
      <c r="J8" s="45"/>
      <c r="K8" s="51" t="str">
        <f>CHOOSE(1+MOD($R$2+1-2,7),"S","M","T","W","T","F","S")</f>
        <v>M</v>
      </c>
      <c r="L8" s="51" t="str">
        <f>CHOOSE(1+MOD($R$2+2-2,7),"S","M","T","W","T","F","S")</f>
        <v>T</v>
      </c>
      <c r="M8" s="51" t="str">
        <f>CHOOSE(1+MOD($R$2+3-2,7),"S","M","T","W","T","F","S")</f>
        <v>W</v>
      </c>
      <c r="N8" s="51" t="str">
        <f>CHOOSE(1+MOD($R$2+4-2,7),"S","M","T","W","T","F","S")</f>
        <v>T</v>
      </c>
      <c r="O8" s="51" t="str">
        <f>CHOOSE(1+MOD($R$2+5-2,7),"S","M","T","W","T","F","S")</f>
        <v>F</v>
      </c>
      <c r="P8" s="51" t="str">
        <f>CHOOSE(1+MOD($R$2+6-2,7),"S","M","T","W","T","F","S")</f>
        <v>S</v>
      </c>
      <c r="Q8" s="51" t="str">
        <f>CHOOSE(1+MOD($R$2+7-2,7),"S","M","T","W","T","F","S")</f>
        <v>S</v>
      </c>
      <c r="R8" s="45"/>
      <c r="S8" s="51" t="str">
        <f>CHOOSE(1+MOD($R$2+1-2,7),"S","M","T","W","T","F","S")</f>
        <v>M</v>
      </c>
      <c r="T8" s="51" t="str">
        <f>CHOOSE(1+MOD($R$2+2-2,7),"S","M","T","W","T","F","S")</f>
        <v>T</v>
      </c>
      <c r="U8" s="51" t="str">
        <f>CHOOSE(1+MOD($R$2+3-2,7),"S","M","T","W","T","F","S")</f>
        <v>W</v>
      </c>
      <c r="V8" s="51" t="str">
        <f>CHOOSE(1+MOD($R$2+4-2,7),"S","M","T","W","T","F","S")</f>
        <v>T</v>
      </c>
      <c r="W8" s="51" t="str">
        <f>CHOOSE(1+MOD($R$2+5-2,7),"S","M","T","W","T","F","S")</f>
        <v>F</v>
      </c>
      <c r="X8" s="51" t="str">
        <f>CHOOSE(1+MOD($R$2+6-2,7),"S","M","T","W","T","F","S")</f>
        <v>S</v>
      </c>
      <c r="Y8" s="51" t="str">
        <f>CHOOSE(1+MOD($R$2+7-2,7),"S","M","T","W","T","F","S")</f>
        <v>S</v>
      </c>
      <c r="Z8" s="45"/>
      <c r="AA8" s="51" t="str">
        <f>CHOOSE(1+MOD($R$2+1-2,7),"S","M","T","W","T","F","S")</f>
        <v>M</v>
      </c>
      <c r="AB8" s="51" t="str">
        <f>CHOOSE(1+MOD($R$2+2-2,7),"S","M","T","W","T","F","S")</f>
        <v>T</v>
      </c>
      <c r="AC8" s="51" t="str">
        <f>CHOOSE(1+MOD($R$2+3-2,7),"S","M","T","W","T","F","S")</f>
        <v>W</v>
      </c>
      <c r="AD8" s="51" t="str">
        <f>CHOOSE(1+MOD($R$2+4-2,7),"S","M","T","W","T","F","S")</f>
        <v>T</v>
      </c>
      <c r="AE8" s="51" t="str">
        <f>CHOOSE(1+MOD($R$2+5-2,7),"S","M","T","W","T","F","S")</f>
        <v>F</v>
      </c>
      <c r="AF8" s="51" t="str">
        <f>CHOOSE(1+MOD($R$2+6-2,7),"S","M","T","W","T","F","S")</f>
        <v>S</v>
      </c>
      <c r="AG8" s="51" t="str">
        <f>CHOOSE(1+MOD($R$2+7-2,7),"S","M","T","W","T","F","S")</f>
        <v>S</v>
      </c>
      <c r="AI8" s="33"/>
    </row>
    <row r="9" spans="1:35" s="53" customFormat="1" ht="18" customHeight="1" x14ac:dyDescent="0.35">
      <c r="A9" s="52"/>
      <c r="C9" s="54" t="str">
        <f ca="1">IF(WEEKDAY(C7,1)=MOD($R$2-1,7)+1,C7,"")</f>
        <v/>
      </c>
      <c r="D9" s="54" t="str">
        <f ca="1">IF(C9="",IF(WEEKDAY(C7,1)=MOD($R$2,7)+1,C7,""),C9+1)</f>
        <v/>
      </c>
      <c r="E9" s="54">
        <f ca="1">IF(D9="",IF(WEEKDAY(C7,1)=MOD($R$2+1,7)+1,C7,""),D9+1)</f>
        <v>45658</v>
      </c>
      <c r="F9" s="54">
        <f ca="1">IF(E9="",IF(WEEKDAY(C7,1)=MOD($R$2+2,7)+1,C7,""),E9+1)</f>
        <v>45659</v>
      </c>
      <c r="G9" s="54">
        <f ca="1">IF(F9="",IF(WEEKDAY(C7,1)=MOD($R$2+3,7)+1,C7,""),F9+1)</f>
        <v>45660</v>
      </c>
      <c r="H9" s="54">
        <f ca="1">IF(G9="",IF(WEEKDAY(C7,1)=MOD($R$2+4,7)+1,C7,""),G9+1)</f>
        <v>45661</v>
      </c>
      <c r="I9" s="54">
        <f ca="1">IF(H9="",IF(WEEKDAY(C7,1)=MOD($R$2+5,7)+1,C7,""),H9+1)</f>
        <v>45662</v>
      </c>
      <c r="J9" s="45"/>
      <c r="K9" s="54" t="str">
        <f ca="1">IF(WEEKDAY(K7,1)=MOD($R$2-1,7)+1,K7,"")</f>
        <v/>
      </c>
      <c r="L9" s="54" t="str">
        <f ca="1">IF(K9="",IF(WEEKDAY(K7,1)=MOD($R$2,7)+1,K7,""),K9+1)</f>
        <v/>
      </c>
      <c r="M9" s="54" t="str">
        <f ca="1">IF(L9="",IF(WEEKDAY(K7,1)=MOD($R$2+1,7)+1,K7,""),L9+1)</f>
        <v/>
      </c>
      <c r="N9" s="54" t="str">
        <f ca="1">IF(M9="",IF(WEEKDAY(K7,1)=MOD($R$2+2,7)+1,K7,""),M9+1)</f>
        <v/>
      </c>
      <c r="O9" s="54" t="str">
        <f ca="1">IF(N9="",IF(WEEKDAY(K7,1)=MOD($R$2+3,7)+1,K7,""),N9+1)</f>
        <v/>
      </c>
      <c r="P9" s="54">
        <f ca="1">IF(O9="",IF(WEEKDAY(K7,1)=MOD($R$2+4,7)+1,K7,""),O9+1)</f>
        <v>45689</v>
      </c>
      <c r="Q9" s="54">
        <f ca="1">IF(P9="",IF(WEEKDAY(K7,1)=MOD($R$2+5,7)+1,K7,""),P9+1)</f>
        <v>45690</v>
      </c>
      <c r="R9" s="45"/>
      <c r="S9" s="54" t="str">
        <f ca="1">IF(WEEKDAY(S7,1)=MOD($R$2-1,7)+1,S7,"")</f>
        <v/>
      </c>
      <c r="T9" s="54" t="str">
        <f ca="1">IF(S9="",IF(WEEKDAY(S7,1)=MOD($R$2,7)+1,S7,""),S9+1)</f>
        <v/>
      </c>
      <c r="U9" s="54" t="str">
        <f ca="1">IF(T9="",IF(WEEKDAY(S7,1)=MOD($R$2+1,7)+1,S7,""),T9+1)</f>
        <v/>
      </c>
      <c r="V9" s="54" t="str">
        <f ca="1">IF(U9="",IF(WEEKDAY(S7,1)=MOD($R$2+2,7)+1,S7,""),U9+1)</f>
        <v/>
      </c>
      <c r="W9" s="54" t="str">
        <f ca="1">IF(V9="",IF(WEEKDAY(S7,1)=MOD($R$2+3,7)+1,S7,""),V9+1)</f>
        <v/>
      </c>
      <c r="X9" s="54">
        <f ca="1">IF(W9="",IF(WEEKDAY(S7,1)=MOD($R$2+4,7)+1,S7,""),W9+1)</f>
        <v>45717</v>
      </c>
      <c r="Y9" s="54">
        <f ca="1">IF(X9="",IF(WEEKDAY(S7,1)=MOD($R$2+5,7)+1,S7,""),X9+1)</f>
        <v>45718</v>
      </c>
      <c r="Z9" s="45"/>
      <c r="AA9" s="54" t="str">
        <f ca="1">IF(WEEKDAY(AA7,1)=MOD($R$2-1,7)+1,AA7,"")</f>
        <v/>
      </c>
      <c r="AB9" s="54">
        <f ca="1">IF(AA9="",IF(WEEKDAY(AA7,1)=MOD($R$2,7)+1,AA7,""),AA9+1)</f>
        <v>45748</v>
      </c>
      <c r="AC9" s="54">
        <f ca="1">IF(AB9="",IF(WEEKDAY(AA7,1)=MOD($R$2+1,7)+1,AA7,""),AB9+1)</f>
        <v>45749</v>
      </c>
      <c r="AD9" s="54">
        <f ca="1">IF(AC9="",IF(WEEKDAY(AA7,1)=MOD($R$2+2,7)+1,AA7,""),AC9+1)</f>
        <v>45750</v>
      </c>
      <c r="AE9" s="54">
        <f ca="1">IF(AD9="",IF(WEEKDAY(AA7,1)=MOD($R$2+3,7)+1,AA7,""),AD9+1)</f>
        <v>45751</v>
      </c>
      <c r="AF9" s="54">
        <f ca="1">IF(AE9="",IF(WEEKDAY(AA7,1)=MOD($R$2+4,7)+1,AA7,""),AE9+1)</f>
        <v>45752</v>
      </c>
      <c r="AG9" s="54">
        <f ca="1">IF(AF9="",IF(WEEKDAY(AA7,1)=MOD($R$2+5,7)+1,AA7,""),AF9+1)</f>
        <v>45753</v>
      </c>
      <c r="AH9" s="50"/>
      <c r="AI9" s="33"/>
    </row>
    <row r="10" spans="1:35" s="53" customFormat="1" ht="18" customHeight="1" x14ac:dyDescent="0.35">
      <c r="A10" s="52"/>
      <c r="C10" s="54">
        <f ca="1">IF(I9="","",IF(MONTH(I9+1)&lt;&gt;MONTH(I9),"",I9+1))</f>
        <v>45663</v>
      </c>
      <c r="D10" s="54">
        <f ca="1">IF(C10="","",IF(MONTH(C10+1)&lt;&gt;MONTH(C10),"",C10+1))</f>
        <v>45664</v>
      </c>
      <c r="E10" s="54">
        <f t="shared" ref="E10:I14" ca="1" si="0">IF(D10="","",IF(MONTH(D10+1)&lt;&gt;MONTH(D10),"",D10+1))</f>
        <v>45665</v>
      </c>
      <c r="F10" s="54">
        <f t="shared" ca="1" si="0"/>
        <v>45666</v>
      </c>
      <c r="G10" s="54">
        <f t="shared" ca="1" si="0"/>
        <v>45667</v>
      </c>
      <c r="H10" s="54">
        <f t="shared" ca="1" si="0"/>
        <v>45668</v>
      </c>
      <c r="I10" s="54">
        <f t="shared" ca="1" si="0"/>
        <v>45669</v>
      </c>
      <c r="J10" s="45"/>
      <c r="K10" s="54">
        <f ca="1">IF(Q9="","",IF(MONTH(Q9+1)&lt;&gt;MONTH(Q9),"",Q9+1))</f>
        <v>45691</v>
      </c>
      <c r="L10" s="54">
        <f ca="1">IF(K10="","",IF(MONTH(K10+1)&lt;&gt;MONTH(K10),"",K10+1))</f>
        <v>45692</v>
      </c>
      <c r="M10" s="54">
        <f t="shared" ref="M10:Q14" ca="1" si="1">IF(L10="","",IF(MONTH(L10+1)&lt;&gt;MONTH(L10),"",L10+1))</f>
        <v>45693</v>
      </c>
      <c r="N10" s="54">
        <f t="shared" ca="1" si="1"/>
        <v>45694</v>
      </c>
      <c r="O10" s="54">
        <f t="shared" ca="1" si="1"/>
        <v>45695</v>
      </c>
      <c r="P10" s="54">
        <f t="shared" ca="1" si="1"/>
        <v>45696</v>
      </c>
      <c r="Q10" s="54">
        <f t="shared" ca="1" si="1"/>
        <v>45697</v>
      </c>
      <c r="R10" s="45"/>
      <c r="S10" s="54">
        <f ca="1">IF(Y9="","",IF(MONTH(Y9+1)&lt;&gt;MONTH(Y9),"",Y9+1))</f>
        <v>45719</v>
      </c>
      <c r="T10" s="54">
        <f ca="1">IF(S10="","",IF(MONTH(S10+1)&lt;&gt;MONTH(S10),"",S10+1))</f>
        <v>45720</v>
      </c>
      <c r="U10" s="54">
        <f t="shared" ref="U10:Y14" ca="1" si="2">IF(T10="","",IF(MONTH(T10+1)&lt;&gt;MONTH(T10),"",T10+1))</f>
        <v>45721</v>
      </c>
      <c r="V10" s="54">
        <f t="shared" ca="1" si="2"/>
        <v>45722</v>
      </c>
      <c r="W10" s="54">
        <f t="shared" ca="1" si="2"/>
        <v>45723</v>
      </c>
      <c r="X10" s="54">
        <f t="shared" ca="1" si="2"/>
        <v>45724</v>
      </c>
      <c r="Y10" s="54">
        <f t="shared" ca="1" si="2"/>
        <v>45725</v>
      </c>
      <c r="Z10" s="45"/>
      <c r="AA10" s="54">
        <f ca="1">IF(AG9="","",IF(MONTH(AG9+1)&lt;&gt;MONTH(AG9),"",AG9+1))</f>
        <v>45754</v>
      </c>
      <c r="AB10" s="54">
        <f ca="1">IF(AA10="","",IF(MONTH(AA10+1)&lt;&gt;MONTH(AA10),"",AA10+1))</f>
        <v>45755</v>
      </c>
      <c r="AC10" s="54">
        <f t="shared" ref="AC10:AG14" ca="1" si="3">IF(AB10="","",IF(MONTH(AB10+1)&lt;&gt;MONTH(AB10),"",AB10+1))</f>
        <v>45756</v>
      </c>
      <c r="AD10" s="54">
        <f t="shared" ca="1" si="3"/>
        <v>45757</v>
      </c>
      <c r="AE10" s="54">
        <f t="shared" ca="1" si="3"/>
        <v>45758</v>
      </c>
      <c r="AF10" s="54">
        <f t="shared" ca="1" si="3"/>
        <v>45759</v>
      </c>
      <c r="AG10" s="54">
        <f t="shared" ca="1" si="3"/>
        <v>45760</v>
      </c>
      <c r="AH10" s="50"/>
      <c r="AI10" s="33"/>
    </row>
    <row r="11" spans="1:35" s="53" customFormat="1" ht="18" customHeight="1" x14ac:dyDescent="0.35">
      <c r="A11" s="52"/>
      <c r="C11" s="54">
        <f ca="1">IF(I10="","",IF(MONTH(I10+1)&lt;&gt;MONTH(I10),"",I10+1))</f>
        <v>45670</v>
      </c>
      <c r="D11" s="54">
        <f ca="1">IF(C11="","",IF(MONTH(C11+1)&lt;&gt;MONTH(C11),"",C11+1))</f>
        <v>45671</v>
      </c>
      <c r="E11" s="54">
        <f t="shared" ca="1" si="0"/>
        <v>45672</v>
      </c>
      <c r="F11" s="54">
        <f t="shared" ca="1" si="0"/>
        <v>45673</v>
      </c>
      <c r="G11" s="54">
        <f t="shared" ca="1" si="0"/>
        <v>45674</v>
      </c>
      <c r="H11" s="54">
        <f t="shared" ca="1" si="0"/>
        <v>45675</v>
      </c>
      <c r="I11" s="54">
        <f t="shared" ca="1" si="0"/>
        <v>45676</v>
      </c>
      <c r="J11" s="45"/>
      <c r="K11" s="54">
        <f ca="1">IF(Q10="","",IF(MONTH(Q10+1)&lt;&gt;MONTH(Q10),"",Q10+1))</f>
        <v>45698</v>
      </c>
      <c r="L11" s="54">
        <f ca="1">IF(K11="","",IF(MONTH(K11+1)&lt;&gt;MONTH(K11),"",K11+1))</f>
        <v>45699</v>
      </c>
      <c r="M11" s="54">
        <f t="shared" ca="1" si="1"/>
        <v>45700</v>
      </c>
      <c r="N11" s="54">
        <f t="shared" ca="1" si="1"/>
        <v>45701</v>
      </c>
      <c r="O11" s="54">
        <f t="shared" ca="1" si="1"/>
        <v>45702</v>
      </c>
      <c r="P11" s="54">
        <f t="shared" ca="1" si="1"/>
        <v>45703</v>
      </c>
      <c r="Q11" s="54">
        <f t="shared" ca="1" si="1"/>
        <v>45704</v>
      </c>
      <c r="R11" s="45"/>
      <c r="S11" s="54">
        <f ca="1">IF(Y10="","",IF(MONTH(Y10+1)&lt;&gt;MONTH(Y10),"",Y10+1))</f>
        <v>45726</v>
      </c>
      <c r="T11" s="54">
        <f ca="1">IF(S11="","",IF(MONTH(S11+1)&lt;&gt;MONTH(S11),"",S11+1))</f>
        <v>45727</v>
      </c>
      <c r="U11" s="54">
        <f t="shared" ca="1" si="2"/>
        <v>45728</v>
      </c>
      <c r="V11" s="54">
        <f t="shared" ca="1" si="2"/>
        <v>45729</v>
      </c>
      <c r="W11" s="54">
        <f t="shared" ca="1" si="2"/>
        <v>45730</v>
      </c>
      <c r="X11" s="54">
        <f t="shared" ca="1" si="2"/>
        <v>45731</v>
      </c>
      <c r="Y11" s="54">
        <f t="shared" ca="1" si="2"/>
        <v>45732</v>
      </c>
      <c r="Z11" s="45"/>
      <c r="AA11" s="54">
        <f ca="1">IF(AG10="","",IF(MONTH(AG10+1)&lt;&gt;MONTH(AG10),"",AG10+1))</f>
        <v>45761</v>
      </c>
      <c r="AB11" s="54">
        <f ca="1">IF(AA11="","",IF(MONTH(AA11+1)&lt;&gt;MONTH(AA11),"",AA11+1))</f>
        <v>45762</v>
      </c>
      <c r="AC11" s="54">
        <f t="shared" ca="1" si="3"/>
        <v>45763</v>
      </c>
      <c r="AD11" s="54">
        <f t="shared" ca="1" si="3"/>
        <v>45764</v>
      </c>
      <c r="AE11" s="54">
        <f t="shared" ca="1" si="3"/>
        <v>45765</v>
      </c>
      <c r="AF11" s="54">
        <f t="shared" ca="1" si="3"/>
        <v>45766</v>
      </c>
      <c r="AG11" s="54">
        <f t="shared" ca="1" si="3"/>
        <v>45767</v>
      </c>
      <c r="AH11" s="50"/>
      <c r="AI11" s="33"/>
    </row>
    <row r="12" spans="1:35" s="53" customFormat="1" ht="18" customHeight="1" x14ac:dyDescent="0.35">
      <c r="A12" s="52"/>
      <c r="C12" s="54">
        <f ca="1">IF(I11="","",IF(MONTH(I11+1)&lt;&gt;MONTH(I11),"",I11+1))</f>
        <v>45677</v>
      </c>
      <c r="D12" s="54">
        <f ca="1">IF(C12="","",IF(MONTH(C12+1)&lt;&gt;MONTH(C12),"",C12+1))</f>
        <v>45678</v>
      </c>
      <c r="E12" s="54">
        <f t="shared" ca="1" si="0"/>
        <v>45679</v>
      </c>
      <c r="F12" s="54">
        <f t="shared" ca="1" si="0"/>
        <v>45680</v>
      </c>
      <c r="G12" s="54">
        <f t="shared" ca="1" si="0"/>
        <v>45681</v>
      </c>
      <c r="H12" s="54">
        <f t="shared" ca="1" si="0"/>
        <v>45682</v>
      </c>
      <c r="I12" s="54">
        <f t="shared" ca="1" si="0"/>
        <v>45683</v>
      </c>
      <c r="J12" s="45"/>
      <c r="K12" s="54">
        <f ca="1">IF(Q11="","",IF(MONTH(Q11+1)&lt;&gt;MONTH(Q11),"",Q11+1))</f>
        <v>45705</v>
      </c>
      <c r="L12" s="54">
        <f ca="1">IF(K12="","",IF(MONTH(K12+1)&lt;&gt;MONTH(K12),"",K12+1))</f>
        <v>45706</v>
      </c>
      <c r="M12" s="54">
        <f t="shared" ca="1" si="1"/>
        <v>45707</v>
      </c>
      <c r="N12" s="54">
        <f t="shared" ca="1" si="1"/>
        <v>45708</v>
      </c>
      <c r="O12" s="54">
        <f t="shared" ca="1" si="1"/>
        <v>45709</v>
      </c>
      <c r="P12" s="54">
        <f t="shared" ca="1" si="1"/>
        <v>45710</v>
      </c>
      <c r="Q12" s="54">
        <f t="shared" ca="1" si="1"/>
        <v>45711</v>
      </c>
      <c r="R12" s="45"/>
      <c r="S12" s="54">
        <f ca="1">IF(Y11="","",IF(MONTH(Y11+1)&lt;&gt;MONTH(Y11),"",Y11+1))</f>
        <v>45733</v>
      </c>
      <c r="T12" s="54">
        <f ca="1">IF(S12="","",IF(MONTH(S12+1)&lt;&gt;MONTH(S12),"",S12+1))</f>
        <v>45734</v>
      </c>
      <c r="U12" s="54">
        <f t="shared" ca="1" si="2"/>
        <v>45735</v>
      </c>
      <c r="V12" s="54">
        <f t="shared" ca="1" si="2"/>
        <v>45736</v>
      </c>
      <c r="W12" s="54">
        <f t="shared" ca="1" si="2"/>
        <v>45737</v>
      </c>
      <c r="X12" s="54">
        <f t="shared" ca="1" si="2"/>
        <v>45738</v>
      </c>
      <c r="Y12" s="54">
        <f t="shared" ca="1" si="2"/>
        <v>45739</v>
      </c>
      <c r="Z12" s="45"/>
      <c r="AA12" s="54">
        <f ca="1">IF(AG11="","",IF(MONTH(AG11+1)&lt;&gt;MONTH(AG11),"",AG11+1))</f>
        <v>45768</v>
      </c>
      <c r="AB12" s="54">
        <f ca="1">IF(AA12="","",IF(MONTH(AA12+1)&lt;&gt;MONTH(AA12),"",AA12+1))</f>
        <v>45769</v>
      </c>
      <c r="AC12" s="54">
        <f t="shared" ca="1" si="3"/>
        <v>45770</v>
      </c>
      <c r="AD12" s="54">
        <f t="shared" ca="1" si="3"/>
        <v>45771</v>
      </c>
      <c r="AE12" s="54">
        <f t="shared" ca="1" si="3"/>
        <v>45772</v>
      </c>
      <c r="AF12" s="54">
        <f t="shared" ca="1" si="3"/>
        <v>45773</v>
      </c>
      <c r="AG12" s="54">
        <f t="shared" ca="1" si="3"/>
        <v>45774</v>
      </c>
      <c r="AH12" s="50"/>
      <c r="AI12" s="33"/>
    </row>
    <row r="13" spans="1:35" s="53" customFormat="1" ht="18" customHeight="1" x14ac:dyDescent="0.35">
      <c r="A13" s="52"/>
      <c r="C13" s="54">
        <f ca="1">IF(I12="","",IF(MONTH(I12+1)&lt;&gt;MONTH(I12),"",I12+1))</f>
        <v>45684</v>
      </c>
      <c r="D13" s="54">
        <f ca="1">IF(C13="","",IF(MONTH(C13+1)&lt;&gt;MONTH(C13),"",C13+1))</f>
        <v>45685</v>
      </c>
      <c r="E13" s="54">
        <f t="shared" ca="1" si="0"/>
        <v>45686</v>
      </c>
      <c r="F13" s="54">
        <f t="shared" ca="1" si="0"/>
        <v>45687</v>
      </c>
      <c r="G13" s="54">
        <f t="shared" ca="1" si="0"/>
        <v>45688</v>
      </c>
      <c r="H13" s="54" t="str">
        <f t="shared" ca="1" si="0"/>
        <v/>
      </c>
      <c r="I13" s="54" t="str">
        <f t="shared" ca="1" si="0"/>
        <v/>
      </c>
      <c r="J13" s="45"/>
      <c r="K13" s="54">
        <f ca="1">IF(Q12="","",IF(MONTH(Q12+1)&lt;&gt;MONTH(Q12),"",Q12+1))</f>
        <v>45712</v>
      </c>
      <c r="L13" s="54">
        <f ca="1">IF(K13="","",IF(MONTH(K13+1)&lt;&gt;MONTH(K13),"",K13+1))</f>
        <v>45713</v>
      </c>
      <c r="M13" s="54">
        <f t="shared" ca="1" si="1"/>
        <v>45714</v>
      </c>
      <c r="N13" s="54">
        <f t="shared" ca="1" si="1"/>
        <v>45715</v>
      </c>
      <c r="O13" s="54">
        <f t="shared" ca="1" si="1"/>
        <v>45716</v>
      </c>
      <c r="P13" s="54" t="str">
        <f t="shared" ca="1" si="1"/>
        <v/>
      </c>
      <c r="Q13" s="54" t="str">
        <f t="shared" ca="1" si="1"/>
        <v/>
      </c>
      <c r="R13" s="45"/>
      <c r="S13" s="54">
        <f ca="1">IF(Y12="","",IF(MONTH(Y12+1)&lt;&gt;MONTH(Y12),"",Y12+1))</f>
        <v>45740</v>
      </c>
      <c r="T13" s="54">
        <f ca="1">IF(S13="","",IF(MONTH(S13+1)&lt;&gt;MONTH(S13),"",S13+1))</f>
        <v>45741</v>
      </c>
      <c r="U13" s="54">
        <f t="shared" ca="1" si="2"/>
        <v>45742</v>
      </c>
      <c r="V13" s="54">
        <f t="shared" ca="1" si="2"/>
        <v>45743</v>
      </c>
      <c r="W13" s="54">
        <f t="shared" ca="1" si="2"/>
        <v>45744</v>
      </c>
      <c r="X13" s="54">
        <f t="shared" ca="1" si="2"/>
        <v>45745</v>
      </c>
      <c r="Y13" s="54">
        <f t="shared" ca="1" si="2"/>
        <v>45746</v>
      </c>
      <c r="Z13" s="45"/>
      <c r="AA13" s="54">
        <f ca="1">IF(AG12="","",IF(MONTH(AG12+1)&lt;&gt;MONTH(AG12),"",AG12+1))</f>
        <v>45775</v>
      </c>
      <c r="AB13" s="54">
        <f ca="1">IF(AA13="","",IF(MONTH(AA13+1)&lt;&gt;MONTH(AA13),"",AA13+1))</f>
        <v>45776</v>
      </c>
      <c r="AC13" s="54">
        <f t="shared" ca="1" si="3"/>
        <v>45777</v>
      </c>
      <c r="AD13" s="54" t="str">
        <f t="shared" ca="1" si="3"/>
        <v/>
      </c>
      <c r="AE13" s="54" t="str">
        <f t="shared" ca="1" si="3"/>
        <v/>
      </c>
      <c r="AF13" s="54" t="str">
        <f t="shared" ca="1" si="3"/>
        <v/>
      </c>
      <c r="AG13" s="54" t="str">
        <f t="shared" ca="1" si="3"/>
        <v/>
      </c>
      <c r="AH13" s="50"/>
      <c r="AI13" s="33"/>
    </row>
    <row r="14" spans="1:35" s="53" customFormat="1" ht="18" customHeight="1" x14ac:dyDescent="0.35">
      <c r="A14" s="52"/>
      <c r="C14" s="54" t="str">
        <f ca="1">IF(I13="","",IF(MONTH(I13+1)&lt;&gt;MONTH(I13),"",I13+1))</f>
        <v/>
      </c>
      <c r="D14" s="54" t="str">
        <f ca="1">IF(C14="","",IF(MONTH(C14+1)&lt;&gt;MONTH(C14),"",C14+1))</f>
        <v/>
      </c>
      <c r="E14" s="54" t="str">
        <f t="shared" ca="1" si="0"/>
        <v/>
      </c>
      <c r="F14" s="54" t="str">
        <f t="shared" ca="1" si="0"/>
        <v/>
      </c>
      <c r="G14" s="54" t="str">
        <f t="shared" ca="1" si="0"/>
        <v/>
      </c>
      <c r="H14" s="54" t="str">
        <f t="shared" ca="1" si="0"/>
        <v/>
      </c>
      <c r="I14" s="54" t="str">
        <f t="shared" ca="1" si="0"/>
        <v/>
      </c>
      <c r="J14" s="45"/>
      <c r="K14" s="54" t="str">
        <f ca="1">IF(Q13="","",IF(MONTH(Q13+1)&lt;&gt;MONTH(Q13),"",Q13+1))</f>
        <v/>
      </c>
      <c r="L14" s="54" t="str">
        <f ca="1">IF(K14="","",IF(MONTH(K14+1)&lt;&gt;MONTH(K14),"",K14+1))</f>
        <v/>
      </c>
      <c r="M14" s="54" t="str">
        <f t="shared" ca="1" si="1"/>
        <v/>
      </c>
      <c r="N14" s="54" t="str">
        <f t="shared" ca="1" si="1"/>
        <v/>
      </c>
      <c r="O14" s="54" t="str">
        <f t="shared" ca="1" si="1"/>
        <v/>
      </c>
      <c r="P14" s="54" t="str">
        <f t="shared" ca="1" si="1"/>
        <v/>
      </c>
      <c r="Q14" s="54" t="str">
        <f t="shared" ca="1" si="1"/>
        <v/>
      </c>
      <c r="R14" s="45"/>
      <c r="S14" s="54">
        <f ca="1">IF(Y13="","",IF(MONTH(Y13+1)&lt;&gt;MONTH(Y13),"",Y13+1))</f>
        <v>45747</v>
      </c>
      <c r="T14" s="54" t="str">
        <f ca="1">IF(S14="","",IF(MONTH(S14+1)&lt;&gt;MONTH(S14),"",S14+1))</f>
        <v/>
      </c>
      <c r="U14" s="54" t="str">
        <f t="shared" ca="1" si="2"/>
        <v/>
      </c>
      <c r="V14" s="54" t="str">
        <f t="shared" ca="1" si="2"/>
        <v/>
      </c>
      <c r="W14" s="54" t="str">
        <f t="shared" ca="1" si="2"/>
        <v/>
      </c>
      <c r="X14" s="54" t="str">
        <f t="shared" ca="1" si="2"/>
        <v/>
      </c>
      <c r="Y14" s="54" t="str">
        <f t="shared" ca="1" si="2"/>
        <v/>
      </c>
      <c r="Z14" s="45"/>
      <c r="AA14" s="54" t="str">
        <f ca="1">IF(AG13="","",IF(MONTH(AG13+1)&lt;&gt;MONTH(AG13),"",AG13+1))</f>
        <v/>
      </c>
      <c r="AB14" s="54" t="str">
        <f ca="1">IF(AA14="","",IF(MONTH(AA14+1)&lt;&gt;MONTH(AA14),"",AA14+1))</f>
        <v/>
      </c>
      <c r="AC14" s="54" t="str">
        <f t="shared" ca="1" si="3"/>
        <v/>
      </c>
      <c r="AD14" s="54" t="str">
        <f t="shared" ca="1" si="3"/>
        <v/>
      </c>
      <c r="AE14" s="54" t="str">
        <f t="shared" ca="1" si="3"/>
        <v/>
      </c>
      <c r="AF14" s="54" t="str">
        <f t="shared" ca="1" si="3"/>
        <v/>
      </c>
      <c r="AG14" s="54" t="str">
        <f t="shared" ca="1" si="3"/>
        <v/>
      </c>
      <c r="AH14" s="50"/>
      <c r="AI14" s="33"/>
    </row>
    <row r="15" spans="1:35" ht="18" customHeight="1" x14ac:dyDescent="0.3">
      <c r="A15" s="33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33"/>
    </row>
    <row r="16" spans="1:35" s="47" customFormat="1" ht="21" customHeight="1" x14ac:dyDescent="0.45">
      <c r="A16" s="46"/>
      <c r="C16" s="75">
        <f ca="1">DATE(YEAR(AA7+42),MONTH(AA7+42),1)</f>
        <v>45778</v>
      </c>
      <c r="D16" s="75"/>
      <c r="E16" s="75"/>
      <c r="F16" s="75"/>
      <c r="G16" s="75"/>
      <c r="H16" s="75"/>
      <c r="I16" s="75"/>
      <c r="J16" s="55"/>
      <c r="K16" s="75">
        <f ca="1">DATE(YEAR(C16+42),MONTH(C16+42),1)</f>
        <v>45809</v>
      </c>
      <c r="L16" s="75"/>
      <c r="M16" s="75"/>
      <c r="N16" s="75"/>
      <c r="O16" s="75"/>
      <c r="P16" s="75"/>
      <c r="Q16" s="75"/>
      <c r="R16" s="55"/>
      <c r="S16" s="75">
        <f ca="1">DATE(YEAR(K16+42),MONTH(K16+42),1)</f>
        <v>45839</v>
      </c>
      <c r="T16" s="75"/>
      <c r="U16" s="75"/>
      <c r="V16" s="75"/>
      <c r="W16" s="75"/>
      <c r="X16" s="75"/>
      <c r="Y16" s="75"/>
      <c r="Z16" s="55"/>
      <c r="AA16" s="75">
        <f ca="1">DATE(YEAR(S16+42),MONTH(S16+42),1)</f>
        <v>45870</v>
      </c>
      <c r="AB16" s="75"/>
      <c r="AC16" s="75"/>
      <c r="AD16" s="75"/>
      <c r="AE16" s="75"/>
      <c r="AF16" s="75"/>
      <c r="AG16" s="75"/>
      <c r="AH16" s="48"/>
      <c r="AI16" s="33"/>
    </row>
    <row r="17" spans="1:35" s="50" customFormat="1" ht="15.5" x14ac:dyDescent="0.3">
      <c r="A17" s="49"/>
      <c r="C17" s="51" t="str">
        <f>CHOOSE(1+MOD($R$2+1-2,7),"S","M","T","W","T","F","S")</f>
        <v>M</v>
      </c>
      <c r="D17" s="51" t="str">
        <f>CHOOSE(1+MOD($R$2+2-2,7),"S","M","T","W","T","F","S")</f>
        <v>T</v>
      </c>
      <c r="E17" s="51" t="str">
        <f>CHOOSE(1+MOD($R$2+3-2,7),"S","M","T","W","T","F","S")</f>
        <v>W</v>
      </c>
      <c r="F17" s="51" t="str">
        <f>CHOOSE(1+MOD($R$2+4-2,7),"S","M","T","W","T","F","S")</f>
        <v>T</v>
      </c>
      <c r="G17" s="51" t="str">
        <f>CHOOSE(1+MOD($R$2+5-2,7),"S","M","T","W","T","F","S")</f>
        <v>F</v>
      </c>
      <c r="H17" s="51" t="str">
        <f>CHOOSE(1+MOD($R$2+6-2,7),"S","M","T","W","T","F","S")</f>
        <v>S</v>
      </c>
      <c r="I17" s="51" t="str">
        <f>CHOOSE(1+MOD($R$2+7-2,7),"S","M","T","W","T","F","S")</f>
        <v>S</v>
      </c>
      <c r="J17" s="45"/>
      <c r="K17" s="51" t="str">
        <f>CHOOSE(1+MOD($R$2+1-2,7),"S","M","T","W","T","F","S")</f>
        <v>M</v>
      </c>
      <c r="L17" s="51" t="str">
        <f>CHOOSE(1+MOD($R$2+2-2,7),"S","M","T","W","T","F","S")</f>
        <v>T</v>
      </c>
      <c r="M17" s="51" t="str">
        <f>CHOOSE(1+MOD($R$2+3-2,7),"S","M","T","W","T","F","S")</f>
        <v>W</v>
      </c>
      <c r="N17" s="51" t="str">
        <f>CHOOSE(1+MOD($R$2+4-2,7),"S","M","T","W","T","F","S")</f>
        <v>T</v>
      </c>
      <c r="O17" s="51" t="str">
        <f>CHOOSE(1+MOD($R$2+5-2,7),"S","M","T","W","T","F","S")</f>
        <v>F</v>
      </c>
      <c r="P17" s="51" t="str">
        <f>CHOOSE(1+MOD($R$2+6-2,7),"S","M","T","W","T","F","S")</f>
        <v>S</v>
      </c>
      <c r="Q17" s="51" t="str">
        <f>CHOOSE(1+MOD($R$2+7-2,7),"S","M","T","W","T","F","S")</f>
        <v>S</v>
      </c>
      <c r="R17" s="45"/>
      <c r="S17" s="51" t="str">
        <f>CHOOSE(1+MOD($R$2+1-2,7),"S","M","T","W","T","F","S")</f>
        <v>M</v>
      </c>
      <c r="T17" s="51" t="str">
        <f>CHOOSE(1+MOD($R$2+2-2,7),"S","M","T","W","T","F","S")</f>
        <v>T</v>
      </c>
      <c r="U17" s="51" t="str">
        <f>CHOOSE(1+MOD($R$2+3-2,7),"S","M","T","W","T","F","S")</f>
        <v>W</v>
      </c>
      <c r="V17" s="51" t="str">
        <f>CHOOSE(1+MOD($R$2+4-2,7),"S","M","T","W","T","F","S")</f>
        <v>T</v>
      </c>
      <c r="W17" s="51" t="str">
        <f>CHOOSE(1+MOD($R$2+5-2,7),"S","M","T","W","T","F","S")</f>
        <v>F</v>
      </c>
      <c r="X17" s="51" t="str">
        <f>CHOOSE(1+MOD($R$2+6-2,7),"S","M","T","W","T","F","S")</f>
        <v>S</v>
      </c>
      <c r="Y17" s="51" t="str">
        <f>CHOOSE(1+MOD($R$2+7-2,7),"S","M","T","W","T","F","S")</f>
        <v>S</v>
      </c>
      <c r="Z17" s="45"/>
      <c r="AA17" s="51" t="str">
        <f>CHOOSE(1+MOD($R$2+1-2,7),"S","M","T","W","T","F","S")</f>
        <v>M</v>
      </c>
      <c r="AB17" s="51" t="str">
        <f>CHOOSE(1+MOD($R$2+2-2,7),"S","M","T","W","T","F","S")</f>
        <v>T</v>
      </c>
      <c r="AC17" s="51" t="str">
        <f>CHOOSE(1+MOD($R$2+3-2,7),"S","M","T","W","T","F","S")</f>
        <v>W</v>
      </c>
      <c r="AD17" s="51" t="str">
        <f>CHOOSE(1+MOD($R$2+4-2,7),"S","M","T","W","T","F","S")</f>
        <v>T</v>
      </c>
      <c r="AE17" s="51" t="str">
        <f>CHOOSE(1+MOD($R$2+5-2,7),"S","M","T","W","T","F","S")</f>
        <v>F</v>
      </c>
      <c r="AF17" s="51" t="str">
        <f>CHOOSE(1+MOD($R$2+6-2,7),"S","M","T","W","T","F","S")</f>
        <v>S</v>
      </c>
      <c r="AG17" s="51" t="str">
        <f>CHOOSE(1+MOD($R$2+7-2,7),"S","M","T","W","T","F","S")</f>
        <v>S</v>
      </c>
      <c r="AI17" s="33"/>
    </row>
    <row r="18" spans="1:35" s="53" customFormat="1" ht="18" customHeight="1" x14ac:dyDescent="0.35">
      <c r="A18" s="52"/>
      <c r="C18" s="54" t="str">
        <f ca="1">IF(WEEKDAY(C16,1)=MOD($R$2-1,7)+1,C16,"")</f>
        <v/>
      </c>
      <c r="D18" s="54" t="str">
        <f ca="1">IF(C18="",IF(WEEKDAY(C16,1)=MOD($R$2,7)+1,C16,""),C18+1)</f>
        <v/>
      </c>
      <c r="E18" s="54" t="str">
        <f ca="1">IF(D18="",IF(WEEKDAY(C16,1)=MOD($R$2+1,7)+1,C16,""),D18+1)</f>
        <v/>
      </c>
      <c r="F18" s="54">
        <f ca="1">IF(E18="",IF(WEEKDAY(C16,1)=MOD($R$2+2,7)+1,C16,""),E18+1)</f>
        <v>45778</v>
      </c>
      <c r="G18" s="54">
        <f ca="1">IF(F18="",IF(WEEKDAY(C16,1)=MOD($R$2+3,7)+1,C16,""),F18+1)</f>
        <v>45779</v>
      </c>
      <c r="H18" s="54">
        <f ca="1">IF(G18="",IF(WEEKDAY(C16,1)=MOD($R$2+4,7)+1,C16,""),G18+1)</f>
        <v>45780</v>
      </c>
      <c r="I18" s="54">
        <f ca="1">IF(H18="",IF(WEEKDAY(C16,1)=MOD($R$2+5,7)+1,C16,""),H18+1)</f>
        <v>45781</v>
      </c>
      <c r="J18" s="45"/>
      <c r="K18" s="54" t="str">
        <f ca="1">IF(WEEKDAY(K16,1)=MOD($R$2-1,7)+1,K16,"")</f>
        <v/>
      </c>
      <c r="L18" s="54" t="str">
        <f ca="1">IF(K18="",IF(WEEKDAY(K16,1)=MOD($R$2,7)+1,K16,""),K18+1)</f>
        <v/>
      </c>
      <c r="M18" s="54" t="str">
        <f ca="1">IF(L18="",IF(WEEKDAY(K16,1)=MOD($R$2+1,7)+1,K16,""),L18+1)</f>
        <v/>
      </c>
      <c r="N18" s="54" t="str">
        <f ca="1">IF(M18="",IF(WEEKDAY(K16,1)=MOD($R$2+2,7)+1,K16,""),M18+1)</f>
        <v/>
      </c>
      <c r="O18" s="54" t="str">
        <f ca="1">IF(N18="",IF(WEEKDAY(K16,1)=MOD($R$2+3,7)+1,K16,""),N18+1)</f>
        <v/>
      </c>
      <c r="P18" s="54" t="str">
        <f ca="1">IF(O18="",IF(WEEKDAY(K16,1)=MOD($R$2+4,7)+1,K16,""),O18+1)</f>
        <v/>
      </c>
      <c r="Q18" s="54">
        <f ca="1">IF(P18="",IF(WEEKDAY(K16,1)=MOD($R$2+5,7)+1,K16,""),P18+1)</f>
        <v>45809</v>
      </c>
      <c r="R18" s="45"/>
      <c r="S18" s="54" t="str">
        <f ca="1">IF(WEEKDAY(S16,1)=MOD($R$2-1,7)+1,S16,"")</f>
        <v/>
      </c>
      <c r="T18" s="54">
        <f ca="1">IF(S18="",IF(WEEKDAY(S16,1)=MOD($R$2,7)+1,S16,""),S18+1)</f>
        <v>45839</v>
      </c>
      <c r="U18" s="54">
        <f ca="1">IF(T18="",IF(WEEKDAY(S16,1)=MOD($R$2+1,7)+1,S16,""),T18+1)</f>
        <v>45840</v>
      </c>
      <c r="V18" s="54">
        <f ca="1">IF(U18="",IF(WEEKDAY(S16,1)=MOD($R$2+2,7)+1,S16,""),U18+1)</f>
        <v>45841</v>
      </c>
      <c r="W18" s="54">
        <f ca="1">IF(V18="",IF(WEEKDAY(S16,1)=MOD($R$2+3,7)+1,S16,""),V18+1)</f>
        <v>45842</v>
      </c>
      <c r="X18" s="54">
        <f ca="1">IF(W18="",IF(WEEKDAY(S16,1)=MOD($R$2+4,7)+1,S16,""),W18+1)</f>
        <v>45843</v>
      </c>
      <c r="Y18" s="54">
        <f ca="1">IF(X18="",IF(WEEKDAY(S16,1)=MOD($R$2+5,7)+1,S16,""),X18+1)</f>
        <v>45844</v>
      </c>
      <c r="Z18" s="45"/>
      <c r="AA18" s="54" t="str">
        <f ca="1">IF(WEEKDAY(AA16,1)=MOD($R$2-1,7)+1,AA16,"")</f>
        <v/>
      </c>
      <c r="AB18" s="54" t="str">
        <f ca="1">IF(AA18="",IF(WEEKDAY(AA16,1)=MOD($R$2,7)+1,AA16,""),AA18+1)</f>
        <v/>
      </c>
      <c r="AC18" s="54" t="str">
        <f ca="1">IF(AB18="",IF(WEEKDAY(AA16,1)=MOD($R$2+1,7)+1,AA16,""),AB18+1)</f>
        <v/>
      </c>
      <c r="AD18" s="54" t="str">
        <f ca="1">IF(AC18="",IF(WEEKDAY(AA16,1)=MOD($R$2+2,7)+1,AA16,""),AC18+1)</f>
        <v/>
      </c>
      <c r="AE18" s="54">
        <f ca="1">IF(AD18="",IF(WEEKDAY(AA16,1)=MOD($R$2+3,7)+1,AA16,""),AD18+1)</f>
        <v>45870</v>
      </c>
      <c r="AF18" s="54">
        <f ca="1">IF(AE18="",IF(WEEKDAY(AA16,1)=MOD($R$2+4,7)+1,AA16,""),AE18+1)</f>
        <v>45871</v>
      </c>
      <c r="AG18" s="54">
        <f ca="1">IF(AF18="",IF(WEEKDAY(AA16,1)=MOD($R$2+5,7)+1,AA16,""),AF18+1)</f>
        <v>45872</v>
      </c>
      <c r="AH18" s="50"/>
      <c r="AI18" s="33"/>
    </row>
    <row r="19" spans="1:35" s="53" customFormat="1" ht="18" customHeight="1" x14ac:dyDescent="0.35">
      <c r="A19" s="52"/>
      <c r="C19" s="54">
        <f ca="1">IF(I18="","",IF(MONTH(I18+1)&lt;&gt;MONTH(I18),"",I18+1))</f>
        <v>45782</v>
      </c>
      <c r="D19" s="54">
        <f ca="1">IF(C19="","",IF(MONTH(C19+1)&lt;&gt;MONTH(C19),"",C19+1))</f>
        <v>45783</v>
      </c>
      <c r="E19" s="54">
        <f t="shared" ref="E19:I23" ca="1" si="4">IF(D19="","",IF(MONTH(D19+1)&lt;&gt;MONTH(D19),"",D19+1))</f>
        <v>45784</v>
      </c>
      <c r="F19" s="54">
        <f t="shared" ca="1" si="4"/>
        <v>45785</v>
      </c>
      <c r="G19" s="54">
        <f t="shared" ca="1" si="4"/>
        <v>45786</v>
      </c>
      <c r="H19" s="54">
        <f t="shared" ca="1" si="4"/>
        <v>45787</v>
      </c>
      <c r="I19" s="54">
        <f t="shared" ca="1" si="4"/>
        <v>45788</v>
      </c>
      <c r="J19" s="45"/>
      <c r="K19" s="54">
        <f ca="1">IF(Q18="","",IF(MONTH(Q18+1)&lt;&gt;MONTH(Q18),"",Q18+1))</f>
        <v>45810</v>
      </c>
      <c r="L19" s="54">
        <f ca="1">IF(K19="","",IF(MONTH(K19+1)&lt;&gt;MONTH(K19),"",K19+1))</f>
        <v>45811</v>
      </c>
      <c r="M19" s="54">
        <f t="shared" ref="M19:Q23" ca="1" si="5">IF(L19="","",IF(MONTH(L19+1)&lt;&gt;MONTH(L19),"",L19+1))</f>
        <v>45812</v>
      </c>
      <c r="N19" s="54">
        <f t="shared" ca="1" si="5"/>
        <v>45813</v>
      </c>
      <c r="O19" s="54">
        <f t="shared" ca="1" si="5"/>
        <v>45814</v>
      </c>
      <c r="P19" s="54">
        <f t="shared" ca="1" si="5"/>
        <v>45815</v>
      </c>
      <c r="Q19" s="54">
        <f t="shared" ca="1" si="5"/>
        <v>45816</v>
      </c>
      <c r="R19" s="45"/>
      <c r="S19" s="54">
        <f ca="1">IF(Y18="","",IF(MONTH(Y18+1)&lt;&gt;MONTH(Y18),"",Y18+1))</f>
        <v>45845</v>
      </c>
      <c r="T19" s="54">
        <f ca="1">IF(S19="","",IF(MONTH(S19+1)&lt;&gt;MONTH(S19),"",S19+1))</f>
        <v>45846</v>
      </c>
      <c r="U19" s="54">
        <f t="shared" ref="U19:Y23" ca="1" si="6">IF(T19="","",IF(MONTH(T19+1)&lt;&gt;MONTH(T19),"",T19+1))</f>
        <v>45847</v>
      </c>
      <c r="V19" s="54">
        <f t="shared" ca="1" si="6"/>
        <v>45848</v>
      </c>
      <c r="W19" s="54">
        <f t="shared" ca="1" si="6"/>
        <v>45849</v>
      </c>
      <c r="X19" s="54">
        <f t="shared" ca="1" si="6"/>
        <v>45850</v>
      </c>
      <c r="Y19" s="54">
        <f t="shared" ca="1" si="6"/>
        <v>45851</v>
      </c>
      <c r="Z19" s="45"/>
      <c r="AA19" s="54">
        <f ca="1">IF(AG18="","",IF(MONTH(AG18+1)&lt;&gt;MONTH(AG18),"",AG18+1))</f>
        <v>45873</v>
      </c>
      <c r="AB19" s="54">
        <f ca="1">IF(AA19="","",IF(MONTH(AA19+1)&lt;&gt;MONTH(AA19),"",AA19+1))</f>
        <v>45874</v>
      </c>
      <c r="AC19" s="54">
        <f t="shared" ref="AC19:AG23" ca="1" si="7">IF(AB19="","",IF(MONTH(AB19+1)&lt;&gt;MONTH(AB19),"",AB19+1))</f>
        <v>45875</v>
      </c>
      <c r="AD19" s="54">
        <f t="shared" ca="1" si="7"/>
        <v>45876</v>
      </c>
      <c r="AE19" s="54">
        <f t="shared" ca="1" si="7"/>
        <v>45877</v>
      </c>
      <c r="AF19" s="54">
        <f t="shared" ca="1" si="7"/>
        <v>45878</v>
      </c>
      <c r="AG19" s="54">
        <f t="shared" ca="1" si="7"/>
        <v>45879</v>
      </c>
      <c r="AH19" s="50"/>
      <c r="AI19" s="33"/>
    </row>
    <row r="20" spans="1:35" s="53" customFormat="1" ht="18" customHeight="1" x14ac:dyDescent="0.35">
      <c r="A20" s="52"/>
      <c r="C20" s="54">
        <f ca="1">IF(I19="","",IF(MONTH(I19+1)&lt;&gt;MONTH(I19),"",I19+1))</f>
        <v>45789</v>
      </c>
      <c r="D20" s="54">
        <f ca="1">IF(C20="","",IF(MONTH(C20+1)&lt;&gt;MONTH(C20),"",C20+1))</f>
        <v>45790</v>
      </c>
      <c r="E20" s="54">
        <f t="shared" ca="1" si="4"/>
        <v>45791</v>
      </c>
      <c r="F20" s="54">
        <f t="shared" ca="1" si="4"/>
        <v>45792</v>
      </c>
      <c r="G20" s="54">
        <f t="shared" ca="1" si="4"/>
        <v>45793</v>
      </c>
      <c r="H20" s="54">
        <f t="shared" ca="1" si="4"/>
        <v>45794</v>
      </c>
      <c r="I20" s="54">
        <f t="shared" ca="1" si="4"/>
        <v>45795</v>
      </c>
      <c r="J20" s="45"/>
      <c r="K20" s="54">
        <f ca="1">IF(Q19="","",IF(MONTH(Q19+1)&lt;&gt;MONTH(Q19),"",Q19+1))</f>
        <v>45817</v>
      </c>
      <c r="L20" s="54">
        <f ca="1">IF(K20="","",IF(MONTH(K20+1)&lt;&gt;MONTH(K20),"",K20+1))</f>
        <v>45818</v>
      </c>
      <c r="M20" s="54">
        <f t="shared" ca="1" si="5"/>
        <v>45819</v>
      </c>
      <c r="N20" s="54">
        <f t="shared" ca="1" si="5"/>
        <v>45820</v>
      </c>
      <c r="O20" s="54">
        <f t="shared" ca="1" si="5"/>
        <v>45821</v>
      </c>
      <c r="P20" s="54">
        <f t="shared" ca="1" si="5"/>
        <v>45822</v>
      </c>
      <c r="Q20" s="54">
        <f t="shared" ca="1" si="5"/>
        <v>45823</v>
      </c>
      <c r="R20" s="45"/>
      <c r="S20" s="54">
        <f ca="1">IF(Y19="","",IF(MONTH(Y19+1)&lt;&gt;MONTH(Y19),"",Y19+1))</f>
        <v>45852</v>
      </c>
      <c r="T20" s="54">
        <f ca="1">IF(S20="","",IF(MONTH(S20+1)&lt;&gt;MONTH(S20),"",S20+1))</f>
        <v>45853</v>
      </c>
      <c r="U20" s="54">
        <f t="shared" ca="1" si="6"/>
        <v>45854</v>
      </c>
      <c r="V20" s="54">
        <f t="shared" ca="1" si="6"/>
        <v>45855</v>
      </c>
      <c r="W20" s="54">
        <f t="shared" ca="1" si="6"/>
        <v>45856</v>
      </c>
      <c r="X20" s="54">
        <f t="shared" ca="1" si="6"/>
        <v>45857</v>
      </c>
      <c r="Y20" s="54">
        <f t="shared" ca="1" si="6"/>
        <v>45858</v>
      </c>
      <c r="Z20" s="45"/>
      <c r="AA20" s="54">
        <f ca="1">IF(AG19="","",IF(MONTH(AG19+1)&lt;&gt;MONTH(AG19),"",AG19+1))</f>
        <v>45880</v>
      </c>
      <c r="AB20" s="54">
        <f ca="1">IF(AA20="","",IF(MONTH(AA20+1)&lt;&gt;MONTH(AA20),"",AA20+1))</f>
        <v>45881</v>
      </c>
      <c r="AC20" s="54">
        <f t="shared" ca="1" si="7"/>
        <v>45882</v>
      </c>
      <c r="AD20" s="54">
        <f t="shared" ca="1" si="7"/>
        <v>45883</v>
      </c>
      <c r="AE20" s="54">
        <f t="shared" ca="1" si="7"/>
        <v>45884</v>
      </c>
      <c r="AF20" s="54">
        <f t="shared" ca="1" si="7"/>
        <v>45885</v>
      </c>
      <c r="AG20" s="54">
        <f t="shared" ca="1" si="7"/>
        <v>45886</v>
      </c>
      <c r="AH20" s="50"/>
      <c r="AI20" s="33"/>
    </row>
    <row r="21" spans="1:35" s="53" customFormat="1" ht="18" customHeight="1" x14ac:dyDescent="0.35">
      <c r="A21" s="52"/>
      <c r="C21" s="54">
        <f ca="1">IF(I20="","",IF(MONTH(I20+1)&lt;&gt;MONTH(I20),"",I20+1))</f>
        <v>45796</v>
      </c>
      <c r="D21" s="54">
        <f ca="1">IF(C21="","",IF(MONTH(C21+1)&lt;&gt;MONTH(C21),"",C21+1))</f>
        <v>45797</v>
      </c>
      <c r="E21" s="54">
        <f t="shared" ca="1" si="4"/>
        <v>45798</v>
      </c>
      <c r="F21" s="54">
        <f t="shared" ca="1" si="4"/>
        <v>45799</v>
      </c>
      <c r="G21" s="54">
        <f t="shared" ca="1" si="4"/>
        <v>45800</v>
      </c>
      <c r="H21" s="54">
        <f t="shared" ca="1" si="4"/>
        <v>45801</v>
      </c>
      <c r="I21" s="54">
        <f t="shared" ca="1" si="4"/>
        <v>45802</v>
      </c>
      <c r="J21" s="45"/>
      <c r="K21" s="54">
        <f ca="1">IF(Q20="","",IF(MONTH(Q20+1)&lt;&gt;MONTH(Q20),"",Q20+1))</f>
        <v>45824</v>
      </c>
      <c r="L21" s="54">
        <f ca="1">IF(K21="","",IF(MONTH(K21+1)&lt;&gt;MONTH(K21),"",K21+1))</f>
        <v>45825</v>
      </c>
      <c r="M21" s="54">
        <f t="shared" ca="1" si="5"/>
        <v>45826</v>
      </c>
      <c r="N21" s="54">
        <f t="shared" ca="1" si="5"/>
        <v>45827</v>
      </c>
      <c r="O21" s="54">
        <f t="shared" ca="1" si="5"/>
        <v>45828</v>
      </c>
      <c r="P21" s="54">
        <f t="shared" ca="1" si="5"/>
        <v>45829</v>
      </c>
      <c r="Q21" s="54">
        <f t="shared" ca="1" si="5"/>
        <v>45830</v>
      </c>
      <c r="R21" s="45"/>
      <c r="S21" s="54">
        <f ca="1">IF(Y20="","",IF(MONTH(Y20+1)&lt;&gt;MONTH(Y20),"",Y20+1))</f>
        <v>45859</v>
      </c>
      <c r="T21" s="54">
        <f ca="1">IF(S21="","",IF(MONTH(S21+1)&lt;&gt;MONTH(S21),"",S21+1))</f>
        <v>45860</v>
      </c>
      <c r="U21" s="54">
        <f t="shared" ca="1" si="6"/>
        <v>45861</v>
      </c>
      <c r="V21" s="54">
        <f t="shared" ca="1" si="6"/>
        <v>45862</v>
      </c>
      <c r="W21" s="54">
        <f t="shared" ca="1" si="6"/>
        <v>45863</v>
      </c>
      <c r="X21" s="54">
        <f t="shared" ca="1" si="6"/>
        <v>45864</v>
      </c>
      <c r="Y21" s="54">
        <f t="shared" ca="1" si="6"/>
        <v>45865</v>
      </c>
      <c r="Z21" s="45"/>
      <c r="AA21" s="54">
        <f ca="1">IF(AG20="","",IF(MONTH(AG20+1)&lt;&gt;MONTH(AG20),"",AG20+1))</f>
        <v>45887</v>
      </c>
      <c r="AB21" s="54">
        <f ca="1">IF(AA21="","",IF(MONTH(AA21+1)&lt;&gt;MONTH(AA21),"",AA21+1))</f>
        <v>45888</v>
      </c>
      <c r="AC21" s="54">
        <f t="shared" ca="1" si="7"/>
        <v>45889</v>
      </c>
      <c r="AD21" s="54">
        <f t="shared" ca="1" si="7"/>
        <v>45890</v>
      </c>
      <c r="AE21" s="54">
        <f t="shared" ca="1" si="7"/>
        <v>45891</v>
      </c>
      <c r="AF21" s="54">
        <f t="shared" ca="1" si="7"/>
        <v>45892</v>
      </c>
      <c r="AG21" s="54">
        <f t="shared" ca="1" si="7"/>
        <v>45893</v>
      </c>
      <c r="AH21" s="50"/>
      <c r="AI21" s="33"/>
    </row>
    <row r="22" spans="1:35" s="53" customFormat="1" ht="18" customHeight="1" x14ac:dyDescent="0.35">
      <c r="A22" s="52"/>
      <c r="C22" s="54">
        <f ca="1">IF(I21="","",IF(MONTH(I21+1)&lt;&gt;MONTH(I21),"",I21+1))</f>
        <v>45803</v>
      </c>
      <c r="D22" s="54">
        <f ca="1">IF(C22="","",IF(MONTH(C22+1)&lt;&gt;MONTH(C22),"",C22+1))</f>
        <v>45804</v>
      </c>
      <c r="E22" s="54">
        <f t="shared" ca="1" si="4"/>
        <v>45805</v>
      </c>
      <c r="F22" s="54">
        <f t="shared" ca="1" si="4"/>
        <v>45806</v>
      </c>
      <c r="G22" s="54">
        <f t="shared" ca="1" si="4"/>
        <v>45807</v>
      </c>
      <c r="H22" s="54">
        <f t="shared" ca="1" si="4"/>
        <v>45808</v>
      </c>
      <c r="I22" s="54" t="str">
        <f t="shared" ca="1" si="4"/>
        <v/>
      </c>
      <c r="J22" s="45"/>
      <c r="K22" s="54">
        <f ca="1">IF(Q21="","",IF(MONTH(Q21+1)&lt;&gt;MONTH(Q21),"",Q21+1))</f>
        <v>45831</v>
      </c>
      <c r="L22" s="54">
        <f ca="1">IF(K22="","",IF(MONTH(K22+1)&lt;&gt;MONTH(K22),"",K22+1))</f>
        <v>45832</v>
      </c>
      <c r="M22" s="54">
        <f t="shared" ca="1" si="5"/>
        <v>45833</v>
      </c>
      <c r="N22" s="54">
        <f t="shared" ca="1" si="5"/>
        <v>45834</v>
      </c>
      <c r="O22" s="54">
        <f t="shared" ca="1" si="5"/>
        <v>45835</v>
      </c>
      <c r="P22" s="54">
        <f t="shared" ca="1" si="5"/>
        <v>45836</v>
      </c>
      <c r="Q22" s="54">
        <f t="shared" ca="1" si="5"/>
        <v>45837</v>
      </c>
      <c r="R22" s="45"/>
      <c r="S22" s="54">
        <f ca="1">IF(Y21="","",IF(MONTH(Y21+1)&lt;&gt;MONTH(Y21),"",Y21+1))</f>
        <v>45866</v>
      </c>
      <c r="T22" s="54">
        <f ca="1">IF(S22="","",IF(MONTH(S22+1)&lt;&gt;MONTH(S22),"",S22+1))</f>
        <v>45867</v>
      </c>
      <c r="U22" s="54">
        <f t="shared" ca="1" si="6"/>
        <v>45868</v>
      </c>
      <c r="V22" s="54">
        <f t="shared" ca="1" si="6"/>
        <v>45869</v>
      </c>
      <c r="W22" s="54" t="str">
        <f t="shared" ca="1" si="6"/>
        <v/>
      </c>
      <c r="X22" s="54" t="str">
        <f t="shared" ca="1" si="6"/>
        <v/>
      </c>
      <c r="Y22" s="54" t="str">
        <f t="shared" ca="1" si="6"/>
        <v/>
      </c>
      <c r="Z22" s="45"/>
      <c r="AA22" s="54">
        <f ca="1">IF(AG21="","",IF(MONTH(AG21+1)&lt;&gt;MONTH(AG21),"",AG21+1))</f>
        <v>45894</v>
      </c>
      <c r="AB22" s="54">
        <f ca="1">IF(AA22="","",IF(MONTH(AA22+1)&lt;&gt;MONTH(AA22),"",AA22+1))</f>
        <v>45895</v>
      </c>
      <c r="AC22" s="54">
        <f t="shared" ca="1" si="7"/>
        <v>45896</v>
      </c>
      <c r="AD22" s="54">
        <f t="shared" ca="1" si="7"/>
        <v>45897</v>
      </c>
      <c r="AE22" s="54">
        <f t="shared" ca="1" si="7"/>
        <v>45898</v>
      </c>
      <c r="AF22" s="54">
        <f t="shared" ca="1" si="7"/>
        <v>45899</v>
      </c>
      <c r="AG22" s="54">
        <f t="shared" ca="1" si="7"/>
        <v>45900</v>
      </c>
      <c r="AH22" s="50"/>
      <c r="AI22" s="33"/>
    </row>
    <row r="23" spans="1:35" s="53" customFormat="1" ht="18" customHeight="1" x14ac:dyDescent="0.35">
      <c r="A23" s="52"/>
      <c r="C23" s="54" t="str">
        <f ca="1">IF(I22="","",IF(MONTH(I22+1)&lt;&gt;MONTH(I22),"",I22+1))</f>
        <v/>
      </c>
      <c r="D23" s="54" t="str">
        <f ca="1">IF(C23="","",IF(MONTH(C23+1)&lt;&gt;MONTH(C23),"",C23+1))</f>
        <v/>
      </c>
      <c r="E23" s="54" t="str">
        <f t="shared" ca="1" si="4"/>
        <v/>
      </c>
      <c r="F23" s="54" t="str">
        <f t="shared" ca="1" si="4"/>
        <v/>
      </c>
      <c r="G23" s="54" t="str">
        <f t="shared" ca="1" si="4"/>
        <v/>
      </c>
      <c r="H23" s="54" t="str">
        <f t="shared" ca="1" si="4"/>
        <v/>
      </c>
      <c r="I23" s="54" t="str">
        <f t="shared" ca="1" si="4"/>
        <v/>
      </c>
      <c r="J23" s="45"/>
      <c r="K23" s="54">
        <f ca="1">IF(Q22="","",IF(MONTH(Q22+1)&lt;&gt;MONTH(Q22),"",Q22+1))</f>
        <v>45838</v>
      </c>
      <c r="L23" s="54" t="str">
        <f ca="1">IF(K23="","",IF(MONTH(K23+1)&lt;&gt;MONTH(K23),"",K23+1))</f>
        <v/>
      </c>
      <c r="M23" s="54" t="str">
        <f t="shared" ca="1" si="5"/>
        <v/>
      </c>
      <c r="N23" s="54" t="str">
        <f t="shared" ca="1" si="5"/>
        <v/>
      </c>
      <c r="O23" s="54" t="str">
        <f t="shared" ca="1" si="5"/>
        <v/>
      </c>
      <c r="P23" s="54" t="str">
        <f t="shared" ca="1" si="5"/>
        <v/>
      </c>
      <c r="Q23" s="54" t="str">
        <f t="shared" ca="1" si="5"/>
        <v/>
      </c>
      <c r="R23" s="45"/>
      <c r="S23" s="54" t="str">
        <f ca="1">IF(Y22="","",IF(MONTH(Y22+1)&lt;&gt;MONTH(Y22),"",Y22+1))</f>
        <v/>
      </c>
      <c r="T23" s="54" t="str">
        <f ca="1">IF(S23="","",IF(MONTH(S23+1)&lt;&gt;MONTH(S23),"",S23+1))</f>
        <v/>
      </c>
      <c r="U23" s="54" t="str">
        <f t="shared" ca="1" si="6"/>
        <v/>
      </c>
      <c r="V23" s="54" t="str">
        <f t="shared" ca="1" si="6"/>
        <v/>
      </c>
      <c r="W23" s="54" t="str">
        <f t="shared" ca="1" si="6"/>
        <v/>
      </c>
      <c r="X23" s="54" t="str">
        <f t="shared" ca="1" si="6"/>
        <v/>
      </c>
      <c r="Y23" s="54" t="str">
        <f t="shared" ca="1" si="6"/>
        <v/>
      </c>
      <c r="Z23" s="45"/>
      <c r="AA23" s="54" t="str">
        <f ca="1">IF(AG22="","",IF(MONTH(AG22+1)&lt;&gt;MONTH(AG22),"",AG22+1))</f>
        <v/>
      </c>
      <c r="AB23" s="54" t="str">
        <f ca="1">IF(AA23="","",IF(MONTH(AA23+1)&lt;&gt;MONTH(AA23),"",AA23+1))</f>
        <v/>
      </c>
      <c r="AC23" s="54" t="str">
        <f t="shared" ca="1" si="7"/>
        <v/>
      </c>
      <c r="AD23" s="54" t="str">
        <f t="shared" ca="1" si="7"/>
        <v/>
      </c>
      <c r="AE23" s="54" t="str">
        <f t="shared" ca="1" si="7"/>
        <v/>
      </c>
      <c r="AF23" s="54" t="str">
        <f t="shared" ca="1" si="7"/>
        <v/>
      </c>
      <c r="AG23" s="54" t="str">
        <f t="shared" ca="1" si="7"/>
        <v/>
      </c>
      <c r="AH23" s="50"/>
      <c r="AI23" s="33"/>
    </row>
    <row r="24" spans="1:35" ht="18" customHeight="1" x14ac:dyDescent="0.3">
      <c r="A24" s="33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33"/>
    </row>
    <row r="25" spans="1:35" s="47" customFormat="1" ht="21" customHeight="1" x14ac:dyDescent="0.45">
      <c r="A25" s="46"/>
      <c r="C25" s="75">
        <f ca="1">DATE(YEAR(AA16+42),MONTH(AA16+42),1)</f>
        <v>45901</v>
      </c>
      <c r="D25" s="75"/>
      <c r="E25" s="75"/>
      <c r="F25" s="75"/>
      <c r="G25" s="75"/>
      <c r="H25" s="75"/>
      <c r="I25" s="75"/>
      <c r="J25" s="55"/>
      <c r="K25" s="75">
        <f ca="1">DATE(YEAR(C25+42),MONTH(C25+42),1)</f>
        <v>45931</v>
      </c>
      <c r="L25" s="75"/>
      <c r="M25" s="75"/>
      <c r="N25" s="75"/>
      <c r="O25" s="75"/>
      <c r="P25" s="75"/>
      <c r="Q25" s="75"/>
      <c r="R25" s="55"/>
      <c r="S25" s="75">
        <f ca="1">DATE(YEAR(K25+42),MONTH(K25+42),1)</f>
        <v>45962</v>
      </c>
      <c r="T25" s="75"/>
      <c r="U25" s="75"/>
      <c r="V25" s="75"/>
      <c r="W25" s="75"/>
      <c r="X25" s="75"/>
      <c r="Y25" s="75"/>
      <c r="Z25" s="55"/>
      <c r="AA25" s="75">
        <f ca="1">DATE(YEAR(S25+42),MONTH(S25+42),1)</f>
        <v>45992</v>
      </c>
      <c r="AB25" s="75"/>
      <c r="AC25" s="75"/>
      <c r="AD25" s="75"/>
      <c r="AE25" s="75"/>
      <c r="AF25" s="75"/>
      <c r="AG25" s="75"/>
      <c r="AH25" s="48"/>
      <c r="AI25" s="33"/>
    </row>
    <row r="26" spans="1:35" s="50" customFormat="1" ht="15.5" x14ac:dyDescent="0.3">
      <c r="A26" s="49"/>
      <c r="C26" s="51" t="str">
        <f>CHOOSE(1+MOD($R$2+1-2,7),"S","M","T","W","T","F","S")</f>
        <v>M</v>
      </c>
      <c r="D26" s="51" t="str">
        <f>CHOOSE(1+MOD($R$2+2-2,7),"S","M","T","W","T","F","S")</f>
        <v>T</v>
      </c>
      <c r="E26" s="51" t="str">
        <f>CHOOSE(1+MOD($R$2+3-2,7),"S","M","T","W","T","F","S")</f>
        <v>W</v>
      </c>
      <c r="F26" s="51" t="str">
        <f>CHOOSE(1+MOD($R$2+4-2,7),"S","M","T","W","T","F","S")</f>
        <v>T</v>
      </c>
      <c r="G26" s="51" t="str">
        <f>CHOOSE(1+MOD($R$2+5-2,7),"S","M","T","W","T","F","S")</f>
        <v>F</v>
      </c>
      <c r="H26" s="51" t="str">
        <f>CHOOSE(1+MOD($R$2+6-2,7),"S","M","T","W","T","F","S")</f>
        <v>S</v>
      </c>
      <c r="I26" s="51" t="str">
        <f>CHOOSE(1+MOD($R$2+7-2,7),"S","M","T","W","T","F","S")</f>
        <v>S</v>
      </c>
      <c r="J26" s="45"/>
      <c r="K26" s="51" t="str">
        <f>CHOOSE(1+MOD($R$2+1-2,7),"S","M","T","W","T","F","S")</f>
        <v>M</v>
      </c>
      <c r="L26" s="51" t="str">
        <f>CHOOSE(1+MOD($R$2+2-2,7),"S","M","T","W","T","F","S")</f>
        <v>T</v>
      </c>
      <c r="M26" s="51" t="str">
        <f>CHOOSE(1+MOD($R$2+3-2,7),"S","M","T","W","T","F","S")</f>
        <v>W</v>
      </c>
      <c r="N26" s="51" t="str">
        <f>CHOOSE(1+MOD($R$2+4-2,7),"S","M","T","W","T","F","S")</f>
        <v>T</v>
      </c>
      <c r="O26" s="51" t="str">
        <f>CHOOSE(1+MOD($R$2+5-2,7),"S","M","T","W","T","F","S")</f>
        <v>F</v>
      </c>
      <c r="P26" s="51" t="str">
        <f>CHOOSE(1+MOD($R$2+6-2,7),"S","M","T","W","T","F","S")</f>
        <v>S</v>
      </c>
      <c r="Q26" s="51" t="str">
        <f>CHOOSE(1+MOD($R$2+7-2,7),"S","M","T","W","T","F","S")</f>
        <v>S</v>
      </c>
      <c r="R26" s="45"/>
      <c r="S26" s="51" t="str">
        <f>CHOOSE(1+MOD($R$2+1-2,7),"S","M","T","W","T","F","S")</f>
        <v>M</v>
      </c>
      <c r="T26" s="51" t="str">
        <f>CHOOSE(1+MOD($R$2+2-2,7),"S","M","T","W","T","F","S")</f>
        <v>T</v>
      </c>
      <c r="U26" s="51" t="str">
        <f>CHOOSE(1+MOD($R$2+3-2,7),"S","M","T","W","T","F","S")</f>
        <v>W</v>
      </c>
      <c r="V26" s="51" t="str">
        <f>CHOOSE(1+MOD($R$2+4-2,7),"S","M","T","W","T","F","S")</f>
        <v>T</v>
      </c>
      <c r="W26" s="51" t="str">
        <f>CHOOSE(1+MOD($R$2+5-2,7),"S","M","T","W","T","F","S")</f>
        <v>F</v>
      </c>
      <c r="X26" s="51" t="str">
        <f>CHOOSE(1+MOD($R$2+6-2,7),"S","M","T","W","T","F","S")</f>
        <v>S</v>
      </c>
      <c r="Y26" s="51" t="str">
        <f>CHOOSE(1+MOD($R$2+7-2,7),"S","M","T","W","T","F","S")</f>
        <v>S</v>
      </c>
      <c r="Z26" s="45"/>
      <c r="AA26" s="51" t="str">
        <f>CHOOSE(1+MOD($R$2+1-2,7),"S","M","T","W","T","F","S")</f>
        <v>M</v>
      </c>
      <c r="AB26" s="51" t="str">
        <f>CHOOSE(1+MOD($R$2+2-2,7),"S","M","T","W","T","F","S")</f>
        <v>T</v>
      </c>
      <c r="AC26" s="51" t="str">
        <f>CHOOSE(1+MOD($R$2+3-2,7),"S","M","T","W","T","F","S")</f>
        <v>W</v>
      </c>
      <c r="AD26" s="51" t="str">
        <f>CHOOSE(1+MOD($R$2+4-2,7),"S","M","T","W","T","F","S")</f>
        <v>T</v>
      </c>
      <c r="AE26" s="51" t="str">
        <f>CHOOSE(1+MOD($R$2+5-2,7),"S","M","T","W","T","F","S")</f>
        <v>F</v>
      </c>
      <c r="AF26" s="51" t="str">
        <f>CHOOSE(1+MOD($R$2+6-2,7),"S","M","T","W","T","F","S")</f>
        <v>S</v>
      </c>
      <c r="AG26" s="51" t="str">
        <f>CHOOSE(1+MOD($R$2+7-2,7),"S","M","T","W","T","F","S")</f>
        <v>S</v>
      </c>
      <c r="AI26" s="33"/>
    </row>
    <row r="27" spans="1:35" s="53" customFormat="1" ht="18" customHeight="1" x14ac:dyDescent="0.35">
      <c r="A27" s="52"/>
      <c r="C27" s="54">
        <f ca="1">IF(WEEKDAY(C25,1)=MOD($R$2-1,7)+1,C25,"")</f>
        <v>45901</v>
      </c>
      <c r="D27" s="54">
        <f ca="1">IF(C27="",IF(WEEKDAY(C25,1)=MOD($R$2,7)+1,C25,""),C27+1)</f>
        <v>45902</v>
      </c>
      <c r="E27" s="54">
        <f ca="1">IF(D27="",IF(WEEKDAY(C25,1)=MOD($R$2+1,7)+1,C25,""),D27+1)</f>
        <v>45903</v>
      </c>
      <c r="F27" s="54">
        <f ca="1">IF(E27="",IF(WEEKDAY(C25,1)=MOD($R$2+2,7)+1,C25,""),E27+1)</f>
        <v>45904</v>
      </c>
      <c r="G27" s="54">
        <f ca="1">IF(F27="",IF(WEEKDAY(C25,1)=MOD($R$2+3,7)+1,C25,""),F27+1)</f>
        <v>45905</v>
      </c>
      <c r="H27" s="54">
        <f ca="1">IF(G27="",IF(WEEKDAY(C25,1)=MOD($R$2+4,7)+1,C25,""),G27+1)</f>
        <v>45906</v>
      </c>
      <c r="I27" s="54">
        <f ca="1">IF(H27="",IF(WEEKDAY(C25,1)=MOD($R$2+5,7)+1,C25,""),H27+1)</f>
        <v>45907</v>
      </c>
      <c r="J27" s="45"/>
      <c r="K27" s="54" t="str">
        <f ca="1">IF(WEEKDAY(K25,1)=MOD($R$2-1,7)+1,K25,"")</f>
        <v/>
      </c>
      <c r="L27" s="54" t="str">
        <f ca="1">IF(K27="",IF(WEEKDAY(K25,1)=MOD($R$2,7)+1,K25,""),K27+1)</f>
        <v/>
      </c>
      <c r="M27" s="54">
        <f ca="1">IF(L27="",IF(WEEKDAY(K25,1)=MOD($R$2+1,7)+1,K25,""),L27+1)</f>
        <v>45931</v>
      </c>
      <c r="N27" s="54">
        <f ca="1">IF(M27="",IF(WEEKDAY(K25,1)=MOD($R$2+2,7)+1,K25,""),M27+1)</f>
        <v>45932</v>
      </c>
      <c r="O27" s="54">
        <f ca="1">IF(N27="",IF(WEEKDAY(K25,1)=MOD($R$2+3,7)+1,K25,""),N27+1)</f>
        <v>45933</v>
      </c>
      <c r="P27" s="54">
        <f ca="1">IF(O27="",IF(WEEKDAY(K25,1)=MOD($R$2+4,7)+1,K25,""),O27+1)</f>
        <v>45934</v>
      </c>
      <c r="Q27" s="54">
        <f ca="1">IF(P27="",IF(WEEKDAY(K25,1)=MOD($R$2+5,7)+1,K25,""),P27+1)</f>
        <v>45935</v>
      </c>
      <c r="R27" s="45"/>
      <c r="S27" s="54" t="str">
        <f ca="1">IF(WEEKDAY(S25,1)=MOD($R$2-1,7)+1,S25,"")</f>
        <v/>
      </c>
      <c r="T27" s="54" t="str">
        <f ca="1">IF(S27="",IF(WEEKDAY(S25,1)=MOD($R$2,7)+1,S25,""),S27+1)</f>
        <v/>
      </c>
      <c r="U27" s="54" t="str">
        <f ca="1">IF(T27="",IF(WEEKDAY(S25,1)=MOD($R$2+1,7)+1,S25,""),T27+1)</f>
        <v/>
      </c>
      <c r="V27" s="54" t="str">
        <f ca="1">IF(U27="",IF(WEEKDAY(S25,1)=MOD($R$2+2,7)+1,S25,""),U27+1)</f>
        <v/>
      </c>
      <c r="W27" s="54" t="str">
        <f ca="1">IF(V27="",IF(WEEKDAY(S25,1)=MOD($R$2+3,7)+1,S25,""),V27+1)</f>
        <v/>
      </c>
      <c r="X27" s="54">
        <f ca="1">IF(W27="",IF(WEEKDAY(S25,1)=MOD($R$2+4,7)+1,S25,""),W27+1)</f>
        <v>45962</v>
      </c>
      <c r="Y27" s="54">
        <f ca="1">IF(X27="",IF(WEEKDAY(S25,1)=MOD($R$2+5,7)+1,S25,""),X27+1)</f>
        <v>45963</v>
      </c>
      <c r="Z27" s="45"/>
      <c r="AA27" s="54">
        <f ca="1">IF(WEEKDAY(AA25,1)=MOD($R$2-1,7)+1,AA25,"")</f>
        <v>45992</v>
      </c>
      <c r="AB27" s="54">
        <f ca="1">IF(AA27="",IF(WEEKDAY(AA25,1)=MOD($R$2,7)+1,AA25,""),AA27+1)</f>
        <v>45993</v>
      </c>
      <c r="AC27" s="54">
        <f ca="1">IF(AB27="",IF(WEEKDAY(AA25,1)=MOD($R$2+1,7)+1,AA25,""),AB27+1)</f>
        <v>45994</v>
      </c>
      <c r="AD27" s="54">
        <f ca="1">IF(AC27="",IF(WEEKDAY(AA25,1)=MOD($R$2+2,7)+1,AA25,""),AC27+1)</f>
        <v>45995</v>
      </c>
      <c r="AE27" s="54">
        <f ca="1">IF(AD27="",IF(WEEKDAY(AA25,1)=MOD($R$2+3,7)+1,AA25,""),AD27+1)</f>
        <v>45996</v>
      </c>
      <c r="AF27" s="54">
        <f ca="1">IF(AE27="",IF(WEEKDAY(AA25,1)=MOD($R$2+4,7)+1,AA25,""),AE27+1)</f>
        <v>45997</v>
      </c>
      <c r="AG27" s="54">
        <f ca="1">IF(AF27="",IF(WEEKDAY(AA25,1)=MOD($R$2+5,7)+1,AA25,""),AF27+1)</f>
        <v>45998</v>
      </c>
      <c r="AH27" s="50"/>
      <c r="AI27" s="33"/>
    </row>
    <row r="28" spans="1:35" s="53" customFormat="1" ht="18" customHeight="1" x14ac:dyDescent="0.35">
      <c r="A28" s="52"/>
      <c r="C28" s="54">
        <f ca="1">IF(I27="","",IF(MONTH(I27+1)&lt;&gt;MONTH(I27),"",I27+1))</f>
        <v>45908</v>
      </c>
      <c r="D28" s="54">
        <f ca="1">IF(C28="","",IF(MONTH(C28+1)&lt;&gt;MONTH(C28),"",C28+1))</f>
        <v>45909</v>
      </c>
      <c r="E28" s="54">
        <f t="shared" ref="E28:I32" ca="1" si="8">IF(D28="","",IF(MONTH(D28+1)&lt;&gt;MONTH(D28),"",D28+1))</f>
        <v>45910</v>
      </c>
      <c r="F28" s="54">
        <f t="shared" ca="1" si="8"/>
        <v>45911</v>
      </c>
      <c r="G28" s="54">
        <f t="shared" ca="1" si="8"/>
        <v>45912</v>
      </c>
      <c r="H28" s="54">
        <f t="shared" ca="1" si="8"/>
        <v>45913</v>
      </c>
      <c r="I28" s="54">
        <f t="shared" ca="1" si="8"/>
        <v>45914</v>
      </c>
      <c r="J28" s="45"/>
      <c r="K28" s="54">
        <f ca="1">IF(Q27="","",IF(MONTH(Q27+1)&lt;&gt;MONTH(Q27),"",Q27+1))</f>
        <v>45936</v>
      </c>
      <c r="L28" s="54">
        <f ca="1">IF(K28="","",IF(MONTH(K28+1)&lt;&gt;MONTH(K28),"",K28+1))</f>
        <v>45937</v>
      </c>
      <c r="M28" s="54">
        <f t="shared" ref="M28:Q32" ca="1" si="9">IF(L28="","",IF(MONTH(L28+1)&lt;&gt;MONTH(L28),"",L28+1))</f>
        <v>45938</v>
      </c>
      <c r="N28" s="54">
        <f t="shared" ca="1" si="9"/>
        <v>45939</v>
      </c>
      <c r="O28" s="54">
        <f t="shared" ca="1" si="9"/>
        <v>45940</v>
      </c>
      <c r="P28" s="54">
        <f t="shared" ca="1" si="9"/>
        <v>45941</v>
      </c>
      <c r="Q28" s="54">
        <f t="shared" ca="1" si="9"/>
        <v>45942</v>
      </c>
      <c r="R28" s="45"/>
      <c r="S28" s="54">
        <f ca="1">IF(Y27="","",IF(MONTH(Y27+1)&lt;&gt;MONTH(Y27),"",Y27+1))</f>
        <v>45964</v>
      </c>
      <c r="T28" s="54">
        <f ca="1">IF(S28="","",IF(MONTH(S28+1)&lt;&gt;MONTH(S28),"",S28+1))</f>
        <v>45965</v>
      </c>
      <c r="U28" s="54">
        <f t="shared" ref="U28:Y32" ca="1" si="10">IF(T28="","",IF(MONTH(T28+1)&lt;&gt;MONTH(T28),"",T28+1))</f>
        <v>45966</v>
      </c>
      <c r="V28" s="54">
        <f t="shared" ca="1" si="10"/>
        <v>45967</v>
      </c>
      <c r="W28" s="54">
        <f t="shared" ca="1" si="10"/>
        <v>45968</v>
      </c>
      <c r="X28" s="54">
        <f t="shared" ca="1" si="10"/>
        <v>45969</v>
      </c>
      <c r="Y28" s="54">
        <f t="shared" ca="1" si="10"/>
        <v>45970</v>
      </c>
      <c r="Z28" s="45"/>
      <c r="AA28" s="54">
        <f ca="1">IF(AG27="","",IF(MONTH(AG27+1)&lt;&gt;MONTH(AG27),"",AG27+1))</f>
        <v>45999</v>
      </c>
      <c r="AB28" s="54">
        <f ca="1">IF(AA28="","",IF(MONTH(AA28+1)&lt;&gt;MONTH(AA28),"",AA28+1))</f>
        <v>46000</v>
      </c>
      <c r="AC28" s="54">
        <f t="shared" ref="AC28:AG32" ca="1" si="11">IF(AB28="","",IF(MONTH(AB28+1)&lt;&gt;MONTH(AB28),"",AB28+1))</f>
        <v>46001</v>
      </c>
      <c r="AD28" s="54">
        <f t="shared" ca="1" si="11"/>
        <v>46002</v>
      </c>
      <c r="AE28" s="54">
        <f t="shared" ca="1" si="11"/>
        <v>46003</v>
      </c>
      <c r="AF28" s="54">
        <f t="shared" ca="1" si="11"/>
        <v>46004</v>
      </c>
      <c r="AG28" s="54">
        <f t="shared" ca="1" si="11"/>
        <v>46005</v>
      </c>
      <c r="AH28" s="50"/>
      <c r="AI28" s="33"/>
    </row>
    <row r="29" spans="1:35" s="53" customFormat="1" ht="18" customHeight="1" x14ac:dyDescent="0.35">
      <c r="A29" s="52"/>
      <c r="C29" s="54">
        <f ca="1">IF(I28="","",IF(MONTH(I28+1)&lt;&gt;MONTH(I28),"",I28+1))</f>
        <v>45915</v>
      </c>
      <c r="D29" s="54">
        <f ca="1">IF(C29="","",IF(MONTH(C29+1)&lt;&gt;MONTH(C29),"",C29+1))</f>
        <v>45916</v>
      </c>
      <c r="E29" s="54">
        <f t="shared" ca="1" si="8"/>
        <v>45917</v>
      </c>
      <c r="F29" s="54">
        <f t="shared" ca="1" si="8"/>
        <v>45918</v>
      </c>
      <c r="G29" s="54">
        <f t="shared" ca="1" si="8"/>
        <v>45919</v>
      </c>
      <c r="H29" s="54">
        <f t="shared" ca="1" si="8"/>
        <v>45920</v>
      </c>
      <c r="I29" s="54">
        <f t="shared" ca="1" si="8"/>
        <v>45921</v>
      </c>
      <c r="J29" s="45"/>
      <c r="K29" s="54">
        <f ca="1">IF(Q28="","",IF(MONTH(Q28+1)&lt;&gt;MONTH(Q28),"",Q28+1))</f>
        <v>45943</v>
      </c>
      <c r="L29" s="54">
        <f ca="1">IF(K29="","",IF(MONTH(K29+1)&lt;&gt;MONTH(K29),"",K29+1))</f>
        <v>45944</v>
      </c>
      <c r="M29" s="54">
        <f t="shared" ca="1" si="9"/>
        <v>45945</v>
      </c>
      <c r="N29" s="54">
        <f t="shared" ca="1" si="9"/>
        <v>45946</v>
      </c>
      <c r="O29" s="54">
        <f t="shared" ca="1" si="9"/>
        <v>45947</v>
      </c>
      <c r="P29" s="54">
        <f t="shared" ca="1" si="9"/>
        <v>45948</v>
      </c>
      <c r="Q29" s="54">
        <f t="shared" ca="1" si="9"/>
        <v>45949</v>
      </c>
      <c r="R29" s="45"/>
      <c r="S29" s="54">
        <f ca="1">IF(Y28="","",IF(MONTH(Y28+1)&lt;&gt;MONTH(Y28),"",Y28+1))</f>
        <v>45971</v>
      </c>
      <c r="T29" s="54">
        <f ca="1">IF(S29="","",IF(MONTH(S29+1)&lt;&gt;MONTH(S29),"",S29+1))</f>
        <v>45972</v>
      </c>
      <c r="U29" s="54">
        <f t="shared" ca="1" si="10"/>
        <v>45973</v>
      </c>
      <c r="V29" s="54">
        <f t="shared" ca="1" si="10"/>
        <v>45974</v>
      </c>
      <c r="W29" s="54">
        <f t="shared" ca="1" si="10"/>
        <v>45975</v>
      </c>
      <c r="X29" s="54">
        <f t="shared" ca="1" si="10"/>
        <v>45976</v>
      </c>
      <c r="Y29" s="54">
        <f t="shared" ca="1" si="10"/>
        <v>45977</v>
      </c>
      <c r="Z29" s="45"/>
      <c r="AA29" s="54">
        <f ca="1">IF(AG28="","",IF(MONTH(AG28+1)&lt;&gt;MONTH(AG28),"",AG28+1))</f>
        <v>46006</v>
      </c>
      <c r="AB29" s="54">
        <f ca="1">IF(AA29="","",IF(MONTH(AA29+1)&lt;&gt;MONTH(AA29),"",AA29+1))</f>
        <v>46007</v>
      </c>
      <c r="AC29" s="54">
        <f t="shared" ca="1" si="11"/>
        <v>46008</v>
      </c>
      <c r="AD29" s="54">
        <f t="shared" ca="1" si="11"/>
        <v>46009</v>
      </c>
      <c r="AE29" s="54">
        <f t="shared" ca="1" si="11"/>
        <v>46010</v>
      </c>
      <c r="AF29" s="54">
        <f t="shared" ca="1" si="11"/>
        <v>46011</v>
      </c>
      <c r="AG29" s="54">
        <f t="shared" ca="1" si="11"/>
        <v>46012</v>
      </c>
      <c r="AH29" s="50"/>
      <c r="AI29" s="33"/>
    </row>
    <row r="30" spans="1:35" s="53" customFormat="1" ht="18" customHeight="1" x14ac:dyDescent="0.35">
      <c r="A30" s="52"/>
      <c r="C30" s="54">
        <f ca="1">IF(I29="","",IF(MONTH(I29+1)&lt;&gt;MONTH(I29),"",I29+1))</f>
        <v>45922</v>
      </c>
      <c r="D30" s="54">
        <f ca="1">IF(C30="","",IF(MONTH(C30+1)&lt;&gt;MONTH(C30),"",C30+1))</f>
        <v>45923</v>
      </c>
      <c r="E30" s="54">
        <f t="shared" ca="1" si="8"/>
        <v>45924</v>
      </c>
      <c r="F30" s="54">
        <f t="shared" ca="1" si="8"/>
        <v>45925</v>
      </c>
      <c r="G30" s="54">
        <f t="shared" ca="1" si="8"/>
        <v>45926</v>
      </c>
      <c r="H30" s="54">
        <f t="shared" ca="1" si="8"/>
        <v>45927</v>
      </c>
      <c r="I30" s="54">
        <f t="shared" ca="1" si="8"/>
        <v>45928</v>
      </c>
      <c r="J30" s="45"/>
      <c r="K30" s="54">
        <f ca="1">IF(Q29="","",IF(MONTH(Q29+1)&lt;&gt;MONTH(Q29),"",Q29+1))</f>
        <v>45950</v>
      </c>
      <c r="L30" s="54">
        <f ca="1">IF(K30="","",IF(MONTH(K30+1)&lt;&gt;MONTH(K30),"",K30+1))</f>
        <v>45951</v>
      </c>
      <c r="M30" s="54">
        <f t="shared" ca="1" si="9"/>
        <v>45952</v>
      </c>
      <c r="N30" s="54">
        <f t="shared" ca="1" si="9"/>
        <v>45953</v>
      </c>
      <c r="O30" s="54">
        <f t="shared" ca="1" si="9"/>
        <v>45954</v>
      </c>
      <c r="P30" s="54">
        <f t="shared" ca="1" si="9"/>
        <v>45955</v>
      </c>
      <c r="Q30" s="54">
        <f t="shared" ca="1" si="9"/>
        <v>45956</v>
      </c>
      <c r="R30" s="45"/>
      <c r="S30" s="54">
        <f ca="1">IF(Y29="","",IF(MONTH(Y29+1)&lt;&gt;MONTH(Y29),"",Y29+1))</f>
        <v>45978</v>
      </c>
      <c r="T30" s="54">
        <f ca="1">IF(S30="","",IF(MONTH(S30+1)&lt;&gt;MONTH(S30),"",S30+1))</f>
        <v>45979</v>
      </c>
      <c r="U30" s="54">
        <f t="shared" ca="1" si="10"/>
        <v>45980</v>
      </c>
      <c r="V30" s="54">
        <f t="shared" ca="1" si="10"/>
        <v>45981</v>
      </c>
      <c r="W30" s="54">
        <f t="shared" ca="1" si="10"/>
        <v>45982</v>
      </c>
      <c r="X30" s="54">
        <f t="shared" ca="1" si="10"/>
        <v>45983</v>
      </c>
      <c r="Y30" s="54">
        <f t="shared" ca="1" si="10"/>
        <v>45984</v>
      </c>
      <c r="Z30" s="45"/>
      <c r="AA30" s="54">
        <f ca="1">IF(AG29="","",IF(MONTH(AG29+1)&lt;&gt;MONTH(AG29),"",AG29+1))</f>
        <v>46013</v>
      </c>
      <c r="AB30" s="54">
        <f ca="1">IF(AA30="","",IF(MONTH(AA30+1)&lt;&gt;MONTH(AA30),"",AA30+1))</f>
        <v>46014</v>
      </c>
      <c r="AC30" s="54">
        <f t="shared" ca="1" si="11"/>
        <v>46015</v>
      </c>
      <c r="AD30" s="54">
        <f t="shared" ca="1" si="11"/>
        <v>46016</v>
      </c>
      <c r="AE30" s="54">
        <f t="shared" ca="1" si="11"/>
        <v>46017</v>
      </c>
      <c r="AF30" s="54">
        <f t="shared" ca="1" si="11"/>
        <v>46018</v>
      </c>
      <c r="AG30" s="54">
        <f t="shared" ca="1" si="11"/>
        <v>46019</v>
      </c>
      <c r="AH30" s="50"/>
      <c r="AI30" s="33"/>
    </row>
    <row r="31" spans="1:35" s="53" customFormat="1" ht="18" customHeight="1" x14ac:dyDescent="0.35">
      <c r="A31" s="52"/>
      <c r="C31" s="54">
        <f ca="1">IF(I30="","",IF(MONTH(I30+1)&lt;&gt;MONTH(I30),"",I30+1))</f>
        <v>45929</v>
      </c>
      <c r="D31" s="54">
        <f ca="1">IF(C31="","",IF(MONTH(C31+1)&lt;&gt;MONTH(C31),"",C31+1))</f>
        <v>45930</v>
      </c>
      <c r="E31" s="54" t="str">
        <f t="shared" ca="1" si="8"/>
        <v/>
      </c>
      <c r="F31" s="54" t="str">
        <f t="shared" ca="1" si="8"/>
        <v/>
      </c>
      <c r="G31" s="54" t="str">
        <f t="shared" ca="1" si="8"/>
        <v/>
      </c>
      <c r="H31" s="54" t="str">
        <f t="shared" ca="1" si="8"/>
        <v/>
      </c>
      <c r="I31" s="54" t="str">
        <f t="shared" ca="1" si="8"/>
        <v/>
      </c>
      <c r="J31" s="45"/>
      <c r="K31" s="54">
        <f ca="1">IF(Q30="","",IF(MONTH(Q30+1)&lt;&gt;MONTH(Q30),"",Q30+1))</f>
        <v>45957</v>
      </c>
      <c r="L31" s="54">
        <f ca="1">IF(K31="","",IF(MONTH(K31+1)&lt;&gt;MONTH(K31),"",K31+1))</f>
        <v>45958</v>
      </c>
      <c r="M31" s="54">
        <f t="shared" ca="1" si="9"/>
        <v>45959</v>
      </c>
      <c r="N31" s="54">
        <f t="shared" ca="1" si="9"/>
        <v>45960</v>
      </c>
      <c r="O31" s="54">
        <f t="shared" ca="1" si="9"/>
        <v>45961</v>
      </c>
      <c r="P31" s="54" t="str">
        <f t="shared" ca="1" si="9"/>
        <v/>
      </c>
      <c r="Q31" s="54" t="str">
        <f t="shared" ca="1" si="9"/>
        <v/>
      </c>
      <c r="R31" s="45"/>
      <c r="S31" s="54">
        <f ca="1">IF(Y30="","",IF(MONTH(Y30+1)&lt;&gt;MONTH(Y30),"",Y30+1))</f>
        <v>45985</v>
      </c>
      <c r="T31" s="54">
        <f ca="1">IF(S31="","",IF(MONTH(S31+1)&lt;&gt;MONTH(S31),"",S31+1))</f>
        <v>45986</v>
      </c>
      <c r="U31" s="54">
        <f t="shared" ca="1" si="10"/>
        <v>45987</v>
      </c>
      <c r="V31" s="54">
        <f t="shared" ca="1" si="10"/>
        <v>45988</v>
      </c>
      <c r="W31" s="54">
        <f t="shared" ca="1" si="10"/>
        <v>45989</v>
      </c>
      <c r="X31" s="54">
        <f t="shared" ca="1" si="10"/>
        <v>45990</v>
      </c>
      <c r="Y31" s="54">
        <f t="shared" ca="1" si="10"/>
        <v>45991</v>
      </c>
      <c r="Z31" s="45"/>
      <c r="AA31" s="54">
        <f ca="1">IF(AG30="","",IF(MONTH(AG30+1)&lt;&gt;MONTH(AG30),"",AG30+1))</f>
        <v>46020</v>
      </c>
      <c r="AB31" s="54">
        <f ca="1">IF(AA31="","",IF(MONTH(AA31+1)&lt;&gt;MONTH(AA31),"",AA31+1))</f>
        <v>46021</v>
      </c>
      <c r="AC31" s="54">
        <f t="shared" ca="1" si="11"/>
        <v>46022</v>
      </c>
      <c r="AD31" s="54" t="str">
        <f t="shared" ca="1" si="11"/>
        <v/>
      </c>
      <c r="AE31" s="54" t="str">
        <f t="shared" ca="1" si="11"/>
        <v/>
      </c>
      <c r="AF31" s="54" t="str">
        <f t="shared" ca="1" si="11"/>
        <v/>
      </c>
      <c r="AG31" s="54" t="str">
        <f t="shared" ca="1" si="11"/>
        <v/>
      </c>
      <c r="AH31" s="50"/>
      <c r="AI31" s="33"/>
    </row>
    <row r="32" spans="1:35" s="53" customFormat="1" ht="18" customHeight="1" x14ac:dyDescent="0.35">
      <c r="A32" s="52"/>
      <c r="C32" s="54" t="str">
        <f ca="1">IF(I31="","",IF(MONTH(I31+1)&lt;&gt;MONTH(I31),"",I31+1))</f>
        <v/>
      </c>
      <c r="D32" s="54" t="str">
        <f ca="1">IF(C32="","",IF(MONTH(C32+1)&lt;&gt;MONTH(C32),"",C32+1))</f>
        <v/>
      </c>
      <c r="E32" s="54" t="str">
        <f t="shared" ca="1" si="8"/>
        <v/>
      </c>
      <c r="F32" s="54" t="str">
        <f t="shared" ca="1" si="8"/>
        <v/>
      </c>
      <c r="G32" s="54" t="str">
        <f t="shared" ca="1" si="8"/>
        <v/>
      </c>
      <c r="H32" s="54" t="str">
        <f t="shared" ca="1" si="8"/>
        <v/>
      </c>
      <c r="I32" s="54" t="str">
        <f t="shared" ca="1" si="8"/>
        <v/>
      </c>
      <c r="J32" s="45"/>
      <c r="K32" s="54" t="str">
        <f ca="1">IF(Q31="","",IF(MONTH(Q31+1)&lt;&gt;MONTH(Q31),"",Q31+1))</f>
        <v/>
      </c>
      <c r="L32" s="54" t="str">
        <f ca="1">IF(K32="","",IF(MONTH(K32+1)&lt;&gt;MONTH(K32),"",K32+1))</f>
        <v/>
      </c>
      <c r="M32" s="54" t="str">
        <f t="shared" ca="1" si="9"/>
        <v/>
      </c>
      <c r="N32" s="54" t="str">
        <f t="shared" ca="1" si="9"/>
        <v/>
      </c>
      <c r="O32" s="54" t="str">
        <f t="shared" ca="1" si="9"/>
        <v/>
      </c>
      <c r="P32" s="54" t="str">
        <f t="shared" ca="1" si="9"/>
        <v/>
      </c>
      <c r="Q32" s="54" t="str">
        <f t="shared" ca="1" si="9"/>
        <v/>
      </c>
      <c r="R32" s="45"/>
      <c r="S32" s="54" t="str">
        <f ca="1">IF(Y31="","",IF(MONTH(Y31+1)&lt;&gt;MONTH(Y31),"",Y31+1))</f>
        <v/>
      </c>
      <c r="T32" s="54" t="str">
        <f ca="1">IF(S32="","",IF(MONTH(S32+1)&lt;&gt;MONTH(S32),"",S32+1))</f>
        <v/>
      </c>
      <c r="U32" s="54" t="str">
        <f t="shared" ca="1" si="10"/>
        <v/>
      </c>
      <c r="V32" s="54" t="str">
        <f t="shared" ca="1" si="10"/>
        <v/>
      </c>
      <c r="W32" s="54" t="str">
        <f t="shared" ca="1" si="10"/>
        <v/>
      </c>
      <c r="X32" s="54" t="str">
        <f t="shared" ca="1" si="10"/>
        <v/>
      </c>
      <c r="Y32" s="54" t="str">
        <f t="shared" ca="1" si="10"/>
        <v/>
      </c>
      <c r="Z32" s="45"/>
      <c r="AA32" s="54" t="str">
        <f ca="1">IF(AG31="","",IF(MONTH(AG31+1)&lt;&gt;MONTH(AG31),"",AG31+1))</f>
        <v/>
      </c>
      <c r="AB32" s="54" t="str">
        <f ca="1">IF(AA32="","",IF(MONTH(AA32+1)&lt;&gt;MONTH(AA32),"",AA32+1))</f>
        <v/>
      </c>
      <c r="AC32" s="54" t="str">
        <f t="shared" ca="1" si="11"/>
        <v/>
      </c>
      <c r="AD32" s="54" t="str">
        <f t="shared" ca="1" si="11"/>
        <v/>
      </c>
      <c r="AE32" s="54" t="str">
        <f t="shared" ca="1" si="11"/>
        <v/>
      </c>
      <c r="AF32" s="54" t="str">
        <f t="shared" ca="1" si="11"/>
        <v/>
      </c>
      <c r="AG32" s="54" t="str">
        <f t="shared" ca="1" si="11"/>
        <v/>
      </c>
      <c r="AH32" s="50"/>
      <c r="AI32" s="33"/>
    </row>
    <row r="33" spans="1:35" x14ac:dyDescent="0.3">
      <c r="A33" s="33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33"/>
    </row>
    <row r="34" spans="1:35" ht="19" customHeight="1" x14ac:dyDescent="0.3">
      <c r="A34" s="33"/>
      <c r="B34" s="33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3"/>
    </row>
    <row r="35" spans="1:35" ht="12.65" customHeight="1" x14ac:dyDescent="0.3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</row>
    <row r="36" spans="1:35" ht="12.65" customHeight="1" x14ac:dyDescent="0.3"/>
  </sheetData>
  <mergeCells count="16">
    <mergeCell ref="C25:I25"/>
    <mergeCell ref="K25:Q25"/>
    <mergeCell ref="S25:Y25"/>
    <mergeCell ref="AA25:AG25"/>
    <mergeCell ref="E2:G2"/>
    <mergeCell ref="K2:M2"/>
    <mergeCell ref="R2:T2"/>
    <mergeCell ref="C5:M5"/>
    <mergeCell ref="C7:I7"/>
    <mergeCell ref="K7:Q7"/>
    <mergeCell ref="S7:Y7"/>
    <mergeCell ref="AA7:AG7"/>
    <mergeCell ref="C16:I16"/>
    <mergeCell ref="K16:Q16"/>
    <mergeCell ref="S16:Y16"/>
    <mergeCell ref="AA16:AG16"/>
  </mergeCells>
  <conditionalFormatting sqref="C7">
    <cfRule type="expression" dxfId="12" priority="12">
      <formula>$K$2=1</formula>
    </cfRule>
  </conditionalFormatting>
  <conditionalFormatting sqref="C16">
    <cfRule type="expression" dxfId="11" priority="8">
      <formula>$K$2=1</formula>
    </cfRule>
  </conditionalFormatting>
  <conditionalFormatting sqref="C25">
    <cfRule type="expression" dxfId="10" priority="4">
      <formula>$K$2=1</formula>
    </cfRule>
  </conditionalFormatting>
  <conditionalFormatting sqref="C9:I14 K9:Q14 S9:Y14 AA9:AG14 C18:I23 K18:Q23 S18:Y23 AA18:AG23 C27:I32 K27:Q32 S27:Y32 AA27:AG32">
    <cfRule type="expression" dxfId="9" priority="13">
      <formula>OR(WEEKDAY(C9,1)=1,WEEKDAY(C9,1)=7)</formula>
    </cfRule>
  </conditionalFormatting>
  <conditionalFormatting sqref="K7">
    <cfRule type="expression" dxfId="8" priority="11">
      <formula>$K$2=1</formula>
    </cfRule>
  </conditionalFormatting>
  <conditionalFormatting sqref="K16">
    <cfRule type="expression" dxfId="7" priority="7">
      <formula>$K$2=1</formula>
    </cfRule>
  </conditionalFormatting>
  <conditionalFormatting sqref="K25">
    <cfRule type="expression" dxfId="6" priority="3">
      <formula>$K$2=1</formula>
    </cfRule>
  </conditionalFormatting>
  <conditionalFormatting sqref="S7">
    <cfRule type="expression" dxfId="5" priority="10">
      <formula>$K$2=1</formula>
    </cfRule>
  </conditionalFormatting>
  <conditionalFormatting sqref="S16">
    <cfRule type="expression" dxfId="4" priority="6">
      <formula>$K$2=1</formula>
    </cfRule>
  </conditionalFormatting>
  <conditionalFormatting sqref="S25">
    <cfRule type="expression" dxfId="3" priority="2">
      <formula>$K$2=1</formula>
    </cfRule>
  </conditionalFormatting>
  <conditionalFormatting sqref="AA7">
    <cfRule type="expression" dxfId="2" priority="9">
      <formula>$K$2=1</formula>
    </cfRule>
  </conditionalFormatting>
  <conditionalFormatting sqref="AA16">
    <cfRule type="expression" dxfId="1" priority="5">
      <formula>$K$2=1</formula>
    </cfRule>
  </conditionalFormatting>
  <conditionalFormatting sqref="AA25">
    <cfRule type="expression" dxfId="0" priority="1">
      <formula>$K$2=1</formula>
    </cfRule>
  </conditionalFormatting>
  <dataValidations count="5">
    <dataValidation allowBlank="1" showInputMessage="1" showErrorMessage="1" prompt="Year is automatically updated in this cell" sqref="C5:M5" xr:uid="{D6E381E5-24C9-401A-A8BC-B916E4249340}"/>
    <dataValidation allowBlank="1" showInputMessage="1" showErrorMessage="1" prompt="Select starting day in this cell. Enter 1 for Sunday, 2 for Monday, and so on." sqref="R2:T2" xr:uid="{492E2AE5-ABAA-43FE-91F1-326FA6902BCF}"/>
    <dataValidation allowBlank="1" showInputMessage="1" showErrorMessage="1" prompt="Enter starting month in this cell" sqref="K2:M2" xr:uid="{1B8858CC-C86D-4156-B007-4FCCC8CE4F73}"/>
    <dataValidation allowBlank="1" showInputMessage="1" showErrorMessage="1" prompt="Enter starting year in this cell" sqref="E2:G2" xr:uid="{19235F33-81A7-40B6-A750-A322C280543E}"/>
    <dataValidation allowBlank="1" showInputMessage="1" showErrorMessage="1" prompt="Enter the year in cell E2 and starting month in cell K2. Change the starting day of the week in cell R2._x000a__x000a_The calendars start with January in C7.  The days of the week and dates of each month will automatically update based values in E2, K2, and R2." sqref="A1" xr:uid="{A2F49D19-D6FC-45E0-9774-B2B0546BF54D}"/>
  </dataValidations>
  <printOptions horizontalCentered="1" verticalCentered="1"/>
  <pageMargins left="0.5" right="0.5" top="0.5" bottom="0.5" header="0.25" footer="0.2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7AB02-F449-46B0-A22C-CF024D1019B7}">
  <dimension ref="B6:F22"/>
  <sheetViews>
    <sheetView workbookViewId="0">
      <selection activeCell="B17" sqref="B17:B22"/>
    </sheetView>
  </sheetViews>
  <sheetFormatPr defaultColWidth="8.58203125" defaultRowHeight="14.5" x14ac:dyDescent="0.35"/>
  <cols>
    <col min="1" max="5" width="8.58203125" style="22"/>
    <col min="6" max="6" width="8.58203125" style="22" bestFit="1" customWidth="1"/>
    <col min="7" max="16384" width="8.58203125" style="22"/>
  </cols>
  <sheetData>
    <row r="6" spans="4:6" x14ac:dyDescent="0.35">
      <c r="F6" s="23">
        <f ca="1">TODAY()</f>
        <v>45704</v>
      </c>
    </row>
    <row r="7" spans="4:6" x14ac:dyDescent="0.35">
      <c r="F7" s="23">
        <v>45777</v>
      </c>
    </row>
    <row r="9" spans="4:6" x14ac:dyDescent="0.35">
      <c r="D9" s="22">
        <f ca="1">F7-F6</f>
        <v>73</v>
      </c>
    </row>
    <row r="10" spans="4:6" x14ac:dyDescent="0.35">
      <c r="D10" s="22">
        <f ca="1">D9/7</f>
        <v>10.428571428571429</v>
      </c>
    </row>
    <row r="17" spans="2:2" ht="21" x14ac:dyDescent="0.5">
      <c r="B17" s="20" t="s">
        <v>14</v>
      </c>
    </row>
    <row r="18" spans="2:2" ht="17" x14ac:dyDescent="0.4">
      <c r="B18" s="19" t="s">
        <v>15</v>
      </c>
    </row>
    <row r="19" spans="2:2" ht="17" x14ac:dyDescent="0.4">
      <c r="B19" s="19" t="s">
        <v>16</v>
      </c>
    </row>
    <row r="20" spans="2:2" ht="17" x14ac:dyDescent="0.4">
      <c r="B20" s="19" t="s">
        <v>17</v>
      </c>
    </row>
    <row r="21" spans="2:2" ht="17" x14ac:dyDescent="0.4">
      <c r="B21" s="19" t="s">
        <v>18</v>
      </c>
    </row>
    <row r="22" spans="2:2" ht="17" x14ac:dyDescent="0.4">
      <c r="B22" s="19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TM02887601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Project Planner</vt:lpstr>
      <vt:lpstr>Project Planner (2)</vt:lpstr>
      <vt:lpstr>Calendar</vt:lpstr>
      <vt:lpstr>notes</vt:lpstr>
      <vt:lpstr>'Project Planner (2)'!period_selected</vt:lpstr>
      <vt:lpstr>period_selected</vt:lpstr>
      <vt:lpstr>Calendar!Print_Area</vt:lpstr>
      <vt:lpstr>'Project Planner'!Print_Titles</vt:lpstr>
      <vt:lpstr>'Project Planner (2)'!Print_Titles</vt:lpstr>
      <vt:lpstr>'Project Planner (2)'!TitleRegion..BO60</vt:lpstr>
      <vt:lpstr>TitleRegion..BO60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2021-12-27T22:08:03Z</dcterms:created>
  <dcterms:modified xsi:type="dcterms:W3CDTF">2025-02-16T21:30:15Z</dcterms:modified>
</cp:coreProperties>
</file>